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5765" windowHeight="12600"/>
  </bookViews>
  <sheets>
    <sheet name="ДС" sheetId="1" r:id="rId1"/>
  </sheets>
  <externalReferences>
    <externalReference r:id="rId2"/>
  </externalReferences>
  <definedNames>
    <definedName name="_xlnm._FilterDatabase" localSheetId="0" hidden="1">ДС!$A$11:$EN$264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ДС!$A:$H,ДС!$6:$10</definedName>
    <definedName name="_xlnm.Print_Area" localSheetId="0">ДС!$A$3:$ED$264</definedName>
  </definedNames>
  <calcPr calcId="145621"/>
</workbook>
</file>

<file path=xl/calcChain.xml><?xml version="1.0" encoding="utf-8"?>
<calcChain xmlns="http://schemas.openxmlformats.org/spreadsheetml/2006/main">
  <c r="BG244" i="1" l="1"/>
  <c r="BG213" i="1"/>
  <c r="BG208" i="1"/>
  <c r="BG204" i="1"/>
  <c r="BG202" i="1"/>
  <c r="BG193" i="1"/>
  <c r="BG186" i="1"/>
  <c r="BG179" i="1"/>
  <c r="BG174" i="1"/>
  <c r="BG172" i="1"/>
  <c r="BG170" i="1"/>
  <c r="BG168" i="1"/>
  <c r="BG164" i="1"/>
  <c r="BG162" i="1"/>
  <c r="BG160" i="1"/>
  <c r="BG157" i="1"/>
  <c r="BG148" i="1"/>
  <c r="BG141" i="1"/>
  <c r="BG84" i="1"/>
  <c r="BG79" i="1"/>
  <c r="BG77" i="1"/>
  <c r="BG74" i="1"/>
  <c r="BG70" i="1"/>
  <c r="BG67" i="1"/>
  <c r="BG64" i="1"/>
  <c r="BG50" i="1"/>
  <c r="BG47" i="1"/>
  <c r="BG45" i="1"/>
  <c r="BG42" i="1"/>
  <c r="BG38" i="1"/>
  <c r="BG36" i="1"/>
  <c r="BG31" i="1"/>
  <c r="BG27" i="1"/>
  <c r="BG25" i="1"/>
  <c r="BG23" i="1"/>
  <c r="BG12" i="1"/>
  <c r="EM263" i="1" l="1"/>
  <c r="EF263" i="1"/>
  <c r="EB263" i="1"/>
  <c r="DV263" i="1"/>
  <c r="DT263" i="1"/>
  <c r="DP263" i="1"/>
  <c r="DN263" i="1"/>
  <c r="DL263" i="1"/>
  <c r="DJ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N263" i="1"/>
  <c r="AL263" i="1"/>
  <c r="AJ263" i="1"/>
  <c r="AH263" i="1"/>
  <c r="AF263" i="1"/>
  <c r="AD263" i="1"/>
  <c r="AB263" i="1"/>
  <c r="Z263" i="1"/>
  <c r="X263" i="1"/>
  <c r="V263" i="1"/>
  <c r="T263" i="1"/>
  <c r="R263" i="1"/>
  <c r="P263" i="1"/>
  <c r="EN263" i="1" s="1"/>
  <c r="N263" i="1"/>
  <c r="EM262" i="1"/>
  <c r="EF262" i="1"/>
  <c r="EB262" i="1"/>
  <c r="DV262" i="1"/>
  <c r="DT262" i="1"/>
  <c r="DP262" i="1"/>
  <c r="DN262" i="1"/>
  <c r="DL262" i="1"/>
  <c r="DJ262" i="1"/>
  <c r="DH262" i="1"/>
  <c r="DF262" i="1"/>
  <c r="DD262" i="1"/>
  <c r="DB262" i="1"/>
  <c r="CZ262" i="1"/>
  <c r="CX262" i="1"/>
  <c r="CV262" i="1"/>
  <c r="CT262" i="1"/>
  <c r="CR262" i="1"/>
  <c r="CP262" i="1"/>
  <c r="CN262" i="1"/>
  <c r="CL262" i="1"/>
  <c r="CJ262" i="1"/>
  <c r="CH262" i="1"/>
  <c r="CF262" i="1"/>
  <c r="CD262" i="1"/>
  <c r="CB262" i="1"/>
  <c r="BZ262" i="1"/>
  <c r="BX262" i="1"/>
  <c r="BV262" i="1"/>
  <c r="BT262" i="1"/>
  <c r="BR262" i="1"/>
  <c r="BP262" i="1"/>
  <c r="BN262" i="1"/>
  <c r="BL262" i="1"/>
  <c r="BJ262" i="1"/>
  <c r="BH262" i="1"/>
  <c r="BF262" i="1"/>
  <c r="BD262" i="1"/>
  <c r="BB262" i="1"/>
  <c r="AZ262" i="1"/>
  <c r="AX262" i="1"/>
  <c r="AV262" i="1"/>
  <c r="AT262" i="1"/>
  <c r="AR262" i="1"/>
  <c r="AP262" i="1"/>
  <c r="AN262" i="1"/>
  <c r="AL262" i="1"/>
  <c r="AJ262" i="1"/>
  <c r="AH262" i="1"/>
  <c r="AF262" i="1"/>
  <c r="AD262" i="1"/>
  <c r="AB262" i="1"/>
  <c r="Z262" i="1"/>
  <c r="X262" i="1"/>
  <c r="V262" i="1"/>
  <c r="T262" i="1"/>
  <c r="R262" i="1"/>
  <c r="P262" i="1"/>
  <c r="N262" i="1"/>
  <c r="EM261" i="1"/>
  <c r="EF261" i="1"/>
  <c r="EB261" i="1"/>
  <c r="DV261" i="1"/>
  <c r="DT261" i="1"/>
  <c r="DP261" i="1"/>
  <c r="DN261" i="1"/>
  <c r="DL261" i="1"/>
  <c r="DJ261" i="1"/>
  <c r="DH261" i="1"/>
  <c r="DF261" i="1"/>
  <c r="DD261" i="1"/>
  <c r="DB261" i="1"/>
  <c r="CZ261" i="1"/>
  <c r="CX261" i="1"/>
  <c r="CV261" i="1"/>
  <c r="CT261" i="1"/>
  <c r="CR261" i="1"/>
  <c r="CP261" i="1"/>
  <c r="CN261" i="1"/>
  <c r="CL261" i="1"/>
  <c r="CJ261" i="1"/>
  <c r="CH261" i="1"/>
  <c r="CF261" i="1"/>
  <c r="CD261" i="1"/>
  <c r="CB261" i="1"/>
  <c r="BZ261" i="1"/>
  <c r="BX261" i="1"/>
  <c r="BV261" i="1"/>
  <c r="BT261" i="1"/>
  <c r="BR261" i="1"/>
  <c r="BP261" i="1"/>
  <c r="BN261" i="1"/>
  <c r="BL261" i="1"/>
  <c r="BJ261" i="1"/>
  <c r="BH261" i="1"/>
  <c r="BF261" i="1"/>
  <c r="BD261" i="1"/>
  <c r="BB261" i="1"/>
  <c r="AZ261" i="1"/>
  <c r="AX261" i="1"/>
  <c r="AV261" i="1"/>
  <c r="AT261" i="1"/>
  <c r="AR261" i="1"/>
  <c r="AP261" i="1"/>
  <c r="AN261" i="1"/>
  <c r="AL261" i="1"/>
  <c r="AJ261" i="1"/>
  <c r="AH261" i="1"/>
  <c r="AF261" i="1"/>
  <c r="AD261" i="1"/>
  <c r="AB261" i="1"/>
  <c r="Z261" i="1"/>
  <c r="X261" i="1"/>
  <c r="V261" i="1"/>
  <c r="T261" i="1"/>
  <c r="R261" i="1"/>
  <c r="P261" i="1"/>
  <c r="N261" i="1"/>
  <c r="EM260" i="1"/>
  <c r="EF260" i="1"/>
  <c r="EB260" i="1"/>
  <c r="DV260" i="1"/>
  <c r="DT260" i="1"/>
  <c r="DP260" i="1"/>
  <c r="DN260" i="1"/>
  <c r="DL260" i="1"/>
  <c r="DJ260" i="1"/>
  <c r="DH260" i="1"/>
  <c r="DF260" i="1"/>
  <c r="DD260" i="1"/>
  <c r="DB260" i="1"/>
  <c r="CZ260" i="1"/>
  <c r="CX260" i="1"/>
  <c r="CV260" i="1"/>
  <c r="CT260" i="1"/>
  <c r="CR260" i="1"/>
  <c r="CP260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V260" i="1"/>
  <c r="AT260" i="1"/>
  <c r="AR260" i="1"/>
  <c r="AP260" i="1"/>
  <c r="AN260" i="1"/>
  <c r="AL260" i="1"/>
  <c r="AJ260" i="1"/>
  <c r="AH260" i="1"/>
  <c r="AF260" i="1"/>
  <c r="AD260" i="1"/>
  <c r="AB260" i="1"/>
  <c r="Z260" i="1"/>
  <c r="X260" i="1"/>
  <c r="V260" i="1"/>
  <c r="T260" i="1"/>
  <c r="R260" i="1"/>
  <c r="P260" i="1"/>
  <c r="N260" i="1"/>
  <c r="EM259" i="1"/>
  <c r="EF259" i="1"/>
  <c r="EB259" i="1"/>
  <c r="DV259" i="1"/>
  <c r="DT259" i="1"/>
  <c r="DP259" i="1"/>
  <c r="DN259" i="1"/>
  <c r="DL259" i="1"/>
  <c r="DJ259" i="1"/>
  <c r="DH259" i="1"/>
  <c r="DF259" i="1"/>
  <c r="DD259" i="1"/>
  <c r="DB259" i="1"/>
  <c r="CZ259" i="1"/>
  <c r="CX259" i="1"/>
  <c r="CV259" i="1"/>
  <c r="CT259" i="1"/>
  <c r="CR259" i="1"/>
  <c r="CP259" i="1"/>
  <c r="CN259" i="1"/>
  <c r="CL259" i="1"/>
  <c r="CJ259" i="1"/>
  <c r="CH259" i="1"/>
  <c r="CF259" i="1"/>
  <c r="CD259" i="1"/>
  <c r="CB259" i="1"/>
  <c r="BZ259" i="1"/>
  <c r="BX259" i="1"/>
  <c r="BV259" i="1"/>
  <c r="BT259" i="1"/>
  <c r="BR259" i="1"/>
  <c r="BP259" i="1"/>
  <c r="BN259" i="1"/>
  <c r="BL259" i="1"/>
  <c r="BJ259" i="1"/>
  <c r="BH259" i="1"/>
  <c r="BF259" i="1"/>
  <c r="BD259" i="1"/>
  <c r="BB259" i="1"/>
  <c r="AZ259" i="1"/>
  <c r="AX259" i="1"/>
  <c r="AV259" i="1"/>
  <c r="AT259" i="1"/>
  <c r="AR259" i="1"/>
  <c r="AP259" i="1"/>
  <c r="AN259" i="1"/>
  <c r="AL259" i="1"/>
  <c r="AJ259" i="1"/>
  <c r="AH259" i="1"/>
  <c r="AF259" i="1"/>
  <c r="AD259" i="1"/>
  <c r="AB259" i="1"/>
  <c r="Z259" i="1"/>
  <c r="X259" i="1"/>
  <c r="V259" i="1"/>
  <c r="T259" i="1"/>
  <c r="R259" i="1"/>
  <c r="P259" i="1"/>
  <c r="N259" i="1"/>
  <c r="EM258" i="1"/>
  <c r="EF258" i="1"/>
  <c r="EB258" i="1"/>
  <c r="DV258" i="1"/>
  <c r="DT258" i="1"/>
  <c r="DP258" i="1"/>
  <c r="DN258" i="1"/>
  <c r="DL258" i="1"/>
  <c r="DJ258" i="1"/>
  <c r="DH258" i="1"/>
  <c r="DF258" i="1"/>
  <c r="DD258" i="1"/>
  <c r="DB258" i="1"/>
  <c r="CZ258" i="1"/>
  <c r="CX258" i="1"/>
  <c r="CV258" i="1"/>
  <c r="CT258" i="1"/>
  <c r="CR258" i="1"/>
  <c r="CP258" i="1"/>
  <c r="CN258" i="1"/>
  <c r="CL258" i="1"/>
  <c r="CJ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B258" i="1"/>
  <c r="AZ258" i="1"/>
  <c r="AX258" i="1"/>
  <c r="AV258" i="1"/>
  <c r="AT258" i="1"/>
  <c r="AR258" i="1"/>
  <c r="AP258" i="1"/>
  <c r="AN258" i="1"/>
  <c r="AL258" i="1"/>
  <c r="AJ258" i="1"/>
  <c r="AH258" i="1"/>
  <c r="AF258" i="1"/>
  <c r="AD258" i="1"/>
  <c r="AB258" i="1"/>
  <c r="Z258" i="1"/>
  <c r="X258" i="1"/>
  <c r="V258" i="1"/>
  <c r="T258" i="1"/>
  <c r="R258" i="1"/>
  <c r="P258" i="1"/>
  <c r="N258" i="1"/>
  <c r="EM257" i="1"/>
  <c r="EF257" i="1"/>
  <c r="EB257" i="1"/>
  <c r="DV257" i="1"/>
  <c r="DT257" i="1"/>
  <c r="DP257" i="1"/>
  <c r="DN257" i="1"/>
  <c r="DL257" i="1"/>
  <c r="DJ257" i="1"/>
  <c r="DH257" i="1"/>
  <c r="DF257" i="1"/>
  <c r="DD257" i="1"/>
  <c r="DB257" i="1"/>
  <c r="CZ257" i="1"/>
  <c r="CX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AJ257" i="1"/>
  <c r="AH257" i="1"/>
  <c r="AF257" i="1"/>
  <c r="AD257" i="1"/>
  <c r="AB257" i="1"/>
  <c r="Z257" i="1"/>
  <c r="X257" i="1"/>
  <c r="V257" i="1"/>
  <c r="T257" i="1"/>
  <c r="R257" i="1"/>
  <c r="P257" i="1"/>
  <c r="N257" i="1"/>
  <c r="EM256" i="1"/>
  <c r="EF256" i="1"/>
  <c r="EB256" i="1"/>
  <c r="DV256" i="1"/>
  <c r="DT256" i="1"/>
  <c r="DP256" i="1"/>
  <c r="DN256" i="1"/>
  <c r="DL256" i="1"/>
  <c r="DJ256" i="1"/>
  <c r="DH256" i="1"/>
  <c r="DF256" i="1"/>
  <c r="DD256" i="1"/>
  <c r="DB256" i="1"/>
  <c r="CZ256" i="1"/>
  <c r="CX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AJ256" i="1"/>
  <c r="AH256" i="1"/>
  <c r="AF256" i="1"/>
  <c r="AD256" i="1"/>
  <c r="AB256" i="1"/>
  <c r="Z256" i="1"/>
  <c r="X256" i="1"/>
  <c r="V256" i="1"/>
  <c r="T256" i="1"/>
  <c r="R256" i="1"/>
  <c r="P256" i="1"/>
  <c r="N256" i="1"/>
  <c r="EM255" i="1"/>
  <c r="EF255" i="1"/>
  <c r="EB255" i="1"/>
  <c r="DV255" i="1"/>
  <c r="DT255" i="1"/>
  <c r="DP255" i="1"/>
  <c r="DN255" i="1"/>
  <c r="DL255" i="1"/>
  <c r="DJ255" i="1"/>
  <c r="DH255" i="1"/>
  <c r="DF255" i="1"/>
  <c r="DD255" i="1"/>
  <c r="DB255" i="1"/>
  <c r="CZ255" i="1"/>
  <c r="CX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AJ255" i="1"/>
  <c r="AH255" i="1"/>
  <c r="AF255" i="1"/>
  <c r="AD255" i="1"/>
  <c r="AB255" i="1"/>
  <c r="Z255" i="1"/>
  <c r="X255" i="1"/>
  <c r="V255" i="1"/>
  <c r="T255" i="1"/>
  <c r="R255" i="1"/>
  <c r="P255" i="1"/>
  <c r="N255" i="1"/>
  <c r="EM254" i="1"/>
  <c r="EF254" i="1"/>
  <c r="EB254" i="1"/>
  <c r="DV254" i="1"/>
  <c r="DT254" i="1"/>
  <c r="DP254" i="1"/>
  <c r="DN254" i="1"/>
  <c r="DL254" i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J254" i="1"/>
  <c r="AH254" i="1"/>
  <c r="AF254" i="1"/>
  <c r="AD254" i="1"/>
  <c r="AB254" i="1"/>
  <c r="Z254" i="1"/>
  <c r="X254" i="1"/>
  <c r="V254" i="1"/>
  <c r="T254" i="1"/>
  <c r="R254" i="1"/>
  <c r="P254" i="1"/>
  <c r="N254" i="1"/>
  <c r="EM253" i="1"/>
  <c r="EF253" i="1"/>
  <c r="EB253" i="1"/>
  <c r="DV253" i="1"/>
  <c r="DT253" i="1"/>
  <c r="DP253" i="1"/>
  <c r="DN253" i="1"/>
  <c r="DL253" i="1"/>
  <c r="DJ253" i="1"/>
  <c r="DH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J253" i="1"/>
  <c r="AH253" i="1"/>
  <c r="AF253" i="1"/>
  <c r="AD253" i="1"/>
  <c r="AB253" i="1"/>
  <c r="Z253" i="1"/>
  <c r="X253" i="1"/>
  <c r="V253" i="1"/>
  <c r="T253" i="1"/>
  <c r="R253" i="1"/>
  <c r="P253" i="1"/>
  <c r="N253" i="1"/>
  <c r="EM252" i="1"/>
  <c r="EF252" i="1"/>
  <c r="EB252" i="1"/>
  <c r="DV252" i="1"/>
  <c r="DT252" i="1"/>
  <c r="DP252" i="1"/>
  <c r="DN252" i="1"/>
  <c r="DL252" i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AJ252" i="1"/>
  <c r="AH252" i="1"/>
  <c r="AF252" i="1"/>
  <c r="AD252" i="1"/>
  <c r="AB252" i="1"/>
  <c r="Z252" i="1"/>
  <c r="X252" i="1"/>
  <c r="V252" i="1"/>
  <c r="T252" i="1"/>
  <c r="R252" i="1"/>
  <c r="P252" i="1"/>
  <c r="N252" i="1"/>
  <c r="EM251" i="1"/>
  <c r="EF251" i="1"/>
  <c r="EB251" i="1"/>
  <c r="DV251" i="1"/>
  <c r="DT251" i="1"/>
  <c r="DP251" i="1"/>
  <c r="DN251" i="1"/>
  <c r="DL251" i="1"/>
  <c r="DJ251" i="1"/>
  <c r="DH251" i="1"/>
  <c r="DF251" i="1"/>
  <c r="DD251" i="1"/>
  <c r="DB251" i="1"/>
  <c r="CZ251" i="1"/>
  <c r="CX251" i="1"/>
  <c r="CV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AJ251" i="1"/>
  <c r="AH251" i="1"/>
  <c r="AF251" i="1"/>
  <c r="AD251" i="1"/>
  <c r="AB251" i="1"/>
  <c r="Z251" i="1"/>
  <c r="X251" i="1"/>
  <c r="V251" i="1"/>
  <c r="T251" i="1"/>
  <c r="R251" i="1"/>
  <c r="P251" i="1"/>
  <c r="N251" i="1"/>
  <c r="EM250" i="1"/>
  <c r="EF250" i="1"/>
  <c r="EB250" i="1"/>
  <c r="DV250" i="1"/>
  <c r="DT250" i="1"/>
  <c r="DP250" i="1"/>
  <c r="DN250" i="1"/>
  <c r="DL250" i="1"/>
  <c r="DJ250" i="1"/>
  <c r="DH250" i="1"/>
  <c r="DF250" i="1"/>
  <c r="DD250" i="1"/>
  <c r="DB250" i="1"/>
  <c r="CZ250" i="1"/>
  <c r="CZ244" i="1" s="1"/>
  <c r="CX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P244" i="1" s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AJ250" i="1"/>
  <c r="AH250" i="1"/>
  <c r="AF250" i="1"/>
  <c r="AD250" i="1"/>
  <c r="AB250" i="1"/>
  <c r="Z250" i="1"/>
  <c r="X250" i="1"/>
  <c r="V250" i="1"/>
  <c r="T250" i="1"/>
  <c r="R250" i="1"/>
  <c r="P250" i="1"/>
  <c r="N250" i="1"/>
  <c r="EM249" i="1"/>
  <c r="EF249" i="1"/>
  <c r="EB249" i="1"/>
  <c r="DV249" i="1"/>
  <c r="DT249" i="1"/>
  <c r="DP249" i="1"/>
  <c r="DN249" i="1"/>
  <c r="DL249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AJ249" i="1"/>
  <c r="AH249" i="1"/>
  <c r="AF249" i="1"/>
  <c r="AD249" i="1"/>
  <c r="AB249" i="1"/>
  <c r="Z249" i="1"/>
  <c r="X249" i="1"/>
  <c r="V249" i="1"/>
  <c r="T249" i="1"/>
  <c r="R249" i="1"/>
  <c r="P249" i="1"/>
  <c r="N249" i="1"/>
  <c r="EM248" i="1"/>
  <c r="EH248" i="1"/>
  <c r="EF248" i="1"/>
  <c r="EB248" i="1"/>
  <c r="DV248" i="1"/>
  <c r="DT248" i="1"/>
  <c r="DP248" i="1"/>
  <c r="DN248" i="1"/>
  <c r="DL248" i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AH248" i="1"/>
  <c r="AF248" i="1"/>
  <c r="AD248" i="1"/>
  <c r="AB248" i="1"/>
  <c r="Z248" i="1"/>
  <c r="X248" i="1"/>
  <c r="V248" i="1"/>
  <c r="T248" i="1"/>
  <c r="R248" i="1"/>
  <c r="P248" i="1"/>
  <c r="N248" i="1"/>
  <c r="EM247" i="1"/>
  <c r="EH247" i="1"/>
  <c r="EF247" i="1"/>
  <c r="EB247" i="1"/>
  <c r="DV247" i="1"/>
  <c r="DT247" i="1"/>
  <c r="DP247" i="1"/>
  <c r="DN247" i="1"/>
  <c r="DL247" i="1"/>
  <c r="DJ247" i="1"/>
  <c r="DH247" i="1"/>
  <c r="DF247" i="1"/>
  <c r="DD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AH247" i="1"/>
  <c r="AF247" i="1"/>
  <c r="AD247" i="1"/>
  <c r="AB247" i="1"/>
  <c r="Z247" i="1"/>
  <c r="X247" i="1"/>
  <c r="V247" i="1"/>
  <c r="T247" i="1"/>
  <c r="R247" i="1"/>
  <c r="P247" i="1"/>
  <c r="N247" i="1"/>
  <c r="EM246" i="1"/>
  <c r="EH246" i="1"/>
  <c r="EF246" i="1"/>
  <c r="EB246" i="1"/>
  <c r="DV246" i="1"/>
  <c r="DT246" i="1"/>
  <c r="DP246" i="1"/>
  <c r="DN246" i="1"/>
  <c r="DL246" i="1"/>
  <c r="DJ246" i="1"/>
  <c r="DH246" i="1"/>
  <c r="DF246" i="1"/>
  <c r="DD246" i="1"/>
  <c r="DB246" i="1"/>
  <c r="CZ246" i="1"/>
  <c r="CX246" i="1"/>
  <c r="CV246" i="1"/>
  <c r="CT246" i="1"/>
  <c r="CR246" i="1"/>
  <c r="CP246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J246" i="1"/>
  <c r="AH246" i="1"/>
  <c r="AF246" i="1"/>
  <c r="AD246" i="1"/>
  <c r="AB246" i="1"/>
  <c r="Z246" i="1"/>
  <c r="X246" i="1"/>
  <c r="V246" i="1"/>
  <c r="T246" i="1"/>
  <c r="R246" i="1"/>
  <c r="P246" i="1"/>
  <c r="N246" i="1"/>
  <c r="EM245" i="1"/>
  <c r="EM244" i="1" s="1"/>
  <c r="EH245" i="1"/>
  <c r="EH244" i="1" s="1"/>
  <c r="EF245" i="1"/>
  <c r="EB245" i="1"/>
  <c r="DV245" i="1"/>
  <c r="DT245" i="1"/>
  <c r="DP245" i="1"/>
  <c r="DP244" i="1" s="1"/>
  <c r="DN245" i="1"/>
  <c r="DL245" i="1"/>
  <c r="DJ245" i="1"/>
  <c r="DH245" i="1"/>
  <c r="DF245" i="1"/>
  <c r="DF244" i="1" s="1"/>
  <c r="DD245" i="1"/>
  <c r="DD244" i="1" s="1"/>
  <c r="DB245" i="1"/>
  <c r="CZ245" i="1"/>
  <c r="CX245" i="1"/>
  <c r="CV245" i="1"/>
  <c r="CT245" i="1"/>
  <c r="CR245" i="1"/>
  <c r="CR244" i="1" s="1"/>
  <c r="CP245" i="1"/>
  <c r="CN245" i="1"/>
  <c r="CL245" i="1"/>
  <c r="CJ245" i="1"/>
  <c r="CH245" i="1"/>
  <c r="CH244" i="1" s="1"/>
  <c r="CF245" i="1"/>
  <c r="CF244" i="1" s="1"/>
  <c r="CD245" i="1"/>
  <c r="CB245" i="1"/>
  <c r="BZ245" i="1"/>
  <c r="BX245" i="1"/>
  <c r="BV245" i="1"/>
  <c r="BV244" i="1" s="1"/>
  <c r="BT245" i="1"/>
  <c r="BT244" i="1" s="1"/>
  <c r="BR245" i="1"/>
  <c r="BP245" i="1"/>
  <c r="BN245" i="1"/>
  <c r="BL245" i="1"/>
  <c r="BJ245" i="1"/>
  <c r="BH245" i="1"/>
  <c r="BH244" i="1" s="1"/>
  <c r="BF245" i="1"/>
  <c r="BD245" i="1"/>
  <c r="BB245" i="1"/>
  <c r="AZ245" i="1"/>
  <c r="AX245" i="1"/>
  <c r="AX244" i="1" s="1"/>
  <c r="AV245" i="1"/>
  <c r="AV244" i="1" s="1"/>
  <c r="AT245" i="1"/>
  <c r="AR245" i="1"/>
  <c r="AP245" i="1"/>
  <c r="AN245" i="1"/>
  <c r="AL245" i="1"/>
  <c r="AL244" i="1" s="1"/>
  <c r="AJ245" i="1"/>
  <c r="AJ244" i="1" s="1"/>
  <c r="AH245" i="1"/>
  <c r="AF245" i="1"/>
  <c r="AD245" i="1"/>
  <c r="AB245" i="1"/>
  <c r="Z245" i="1"/>
  <c r="X245" i="1"/>
  <c r="X244" i="1" s="1"/>
  <c r="V245" i="1"/>
  <c r="T245" i="1"/>
  <c r="R245" i="1"/>
  <c r="P245" i="1"/>
  <c r="N245" i="1"/>
  <c r="EJ244" i="1"/>
  <c r="EI244" i="1"/>
  <c r="EG244" i="1"/>
  <c r="EE244" i="1"/>
  <c r="ED244" i="1"/>
  <c r="EC244" i="1"/>
  <c r="EA244" i="1"/>
  <c r="DZ244" i="1"/>
  <c r="DY244" i="1"/>
  <c r="DX244" i="1"/>
  <c r="DW244" i="1"/>
  <c r="DU244" i="1"/>
  <c r="DS244" i="1"/>
  <c r="DR244" i="1"/>
  <c r="DQ244" i="1"/>
  <c r="DO244" i="1"/>
  <c r="DN244" i="1"/>
  <c r="DM244" i="1"/>
  <c r="DK244" i="1"/>
  <c r="DI244" i="1"/>
  <c r="DG244" i="1"/>
  <c r="DE244" i="1"/>
  <c r="DC244" i="1"/>
  <c r="DA244" i="1"/>
  <c r="CY244" i="1"/>
  <c r="CW244" i="1"/>
  <c r="CU244" i="1"/>
  <c r="CT244" i="1"/>
  <c r="CS244" i="1"/>
  <c r="CQ244" i="1"/>
  <c r="CO244" i="1"/>
  <c r="CN244" i="1"/>
  <c r="CM244" i="1"/>
  <c r="CK244" i="1"/>
  <c r="CI244" i="1"/>
  <c r="CG244" i="1"/>
  <c r="CE244" i="1"/>
  <c r="CD244" i="1"/>
  <c r="CC244" i="1"/>
  <c r="CA244" i="1"/>
  <c r="BY244" i="1"/>
  <c r="BW244" i="1"/>
  <c r="BU244" i="1"/>
  <c r="BS244" i="1"/>
  <c r="BQ244" i="1"/>
  <c r="BO244" i="1"/>
  <c r="BM244" i="1"/>
  <c r="BK244" i="1"/>
  <c r="BJ244" i="1"/>
  <c r="BI244" i="1"/>
  <c r="BE244" i="1"/>
  <c r="BD244" i="1"/>
  <c r="BC244" i="1"/>
  <c r="BA244" i="1"/>
  <c r="AY244" i="1"/>
  <c r="AW244" i="1"/>
  <c r="AU244" i="1"/>
  <c r="AT244" i="1"/>
  <c r="AS244" i="1"/>
  <c r="AQ244" i="1"/>
  <c r="AO244" i="1"/>
  <c r="AM244" i="1"/>
  <c r="AK244" i="1"/>
  <c r="AI244" i="1"/>
  <c r="AG244" i="1"/>
  <c r="AF244" i="1"/>
  <c r="AE244" i="1"/>
  <c r="AC244" i="1"/>
  <c r="AA244" i="1"/>
  <c r="Z244" i="1"/>
  <c r="Y244" i="1"/>
  <c r="W244" i="1"/>
  <c r="U244" i="1"/>
  <c r="T244" i="1"/>
  <c r="S244" i="1"/>
  <c r="R244" i="1"/>
  <c r="Q244" i="1"/>
  <c r="O244" i="1"/>
  <c r="M244" i="1"/>
  <c r="EM243" i="1"/>
  <c r="EF243" i="1"/>
  <c r="EB243" i="1"/>
  <c r="DV243" i="1"/>
  <c r="DT243" i="1"/>
  <c r="DP243" i="1"/>
  <c r="DN243" i="1"/>
  <c r="DL243" i="1"/>
  <c r="DJ243" i="1"/>
  <c r="DH243" i="1"/>
  <c r="DF243" i="1"/>
  <c r="DD243" i="1"/>
  <c r="DB243" i="1"/>
  <c r="CZ243" i="1"/>
  <c r="CX243" i="1"/>
  <c r="CV243" i="1"/>
  <c r="CT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L243" i="1"/>
  <c r="AJ243" i="1"/>
  <c r="AH243" i="1"/>
  <c r="AF243" i="1"/>
  <c r="AD243" i="1"/>
  <c r="AB243" i="1"/>
  <c r="Z243" i="1"/>
  <c r="X243" i="1"/>
  <c r="V243" i="1"/>
  <c r="T243" i="1"/>
  <c r="R243" i="1"/>
  <c r="P243" i="1"/>
  <c r="N243" i="1"/>
  <c r="EM242" i="1"/>
  <c r="EF242" i="1"/>
  <c r="ED242" i="1"/>
  <c r="EB242" i="1"/>
  <c r="DZ242" i="1"/>
  <c r="DX242" i="1"/>
  <c r="DV242" i="1"/>
  <c r="DT242" i="1"/>
  <c r="DP242" i="1"/>
  <c r="DN242" i="1"/>
  <c r="DL242" i="1"/>
  <c r="DJ242" i="1"/>
  <c r="DH242" i="1"/>
  <c r="DF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AJ242" i="1"/>
  <c r="AH242" i="1"/>
  <c r="AF242" i="1"/>
  <c r="AD242" i="1"/>
  <c r="AB242" i="1"/>
  <c r="Z242" i="1"/>
  <c r="X242" i="1"/>
  <c r="V242" i="1"/>
  <c r="T242" i="1"/>
  <c r="R242" i="1"/>
  <c r="P242" i="1"/>
  <c r="N242" i="1"/>
  <c r="EM241" i="1"/>
  <c r="EF241" i="1"/>
  <c r="ED241" i="1"/>
  <c r="EB241" i="1"/>
  <c r="DZ241" i="1"/>
  <c r="DX241" i="1"/>
  <c r="DV241" i="1"/>
  <c r="DT241" i="1"/>
  <c r="DP241" i="1"/>
  <c r="DN241" i="1"/>
  <c r="DL241" i="1"/>
  <c r="DJ241" i="1"/>
  <c r="DH241" i="1"/>
  <c r="DF241" i="1"/>
  <c r="DD241" i="1"/>
  <c r="DB241" i="1"/>
  <c r="CZ241" i="1"/>
  <c r="CX241" i="1"/>
  <c r="CV241" i="1"/>
  <c r="CT241" i="1"/>
  <c r="CR241" i="1"/>
  <c r="CP241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BB241" i="1"/>
  <c r="AZ241" i="1"/>
  <c r="AX241" i="1"/>
  <c r="AV241" i="1"/>
  <c r="AT241" i="1"/>
  <c r="AR241" i="1"/>
  <c r="AP241" i="1"/>
  <c r="AN241" i="1"/>
  <c r="AL241" i="1"/>
  <c r="AJ241" i="1"/>
  <c r="AH241" i="1"/>
  <c r="AF241" i="1"/>
  <c r="AD241" i="1"/>
  <c r="AB241" i="1"/>
  <c r="Z241" i="1"/>
  <c r="X241" i="1"/>
  <c r="V241" i="1"/>
  <c r="T241" i="1"/>
  <c r="R241" i="1"/>
  <c r="P241" i="1"/>
  <c r="N241" i="1"/>
  <c r="EM240" i="1"/>
  <c r="EF240" i="1"/>
  <c r="ED240" i="1"/>
  <c r="EB240" i="1"/>
  <c r="DZ240" i="1"/>
  <c r="DX240" i="1"/>
  <c r="DV240" i="1"/>
  <c r="DT240" i="1"/>
  <c r="DP240" i="1"/>
  <c r="DN240" i="1"/>
  <c r="DL240" i="1"/>
  <c r="DJ240" i="1"/>
  <c r="DH240" i="1"/>
  <c r="DF240" i="1"/>
  <c r="DD240" i="1"/>
  <c r="DB240" i="1"/>
  <c r="CZ240" i="1"/>
  <c r="CX240" i="1"/>
  <c r="CV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J240" i="1"/>
  <c r="AH240" i="1"/>
  <c r="AF240" i="1"/>
  <c r="AD240" i="1"/>
  <c r="AB240" i="1"/>
  <c r="Z240" i="1"/>
  <c r="X240" i="1"/>
  <c r="V240" i="1"/>
  <c r="T240" i="1"/>
  <c r="R240" i="1"/>
  <c r="P240" i="1"/>
  <c r="N240" i="1"/>
  <c r="EM239" i="1"/>
  <c r="EF239" i="1"/>
  <c r="ED239" i="1"/>
  <c r="EB239" i="1"/>
  <c r="DZ239" i="1"/>
  <c r="DX239" i="1"/>
  <c r="DV239" i="1"/>
  <c r="DT239" i="1"/>
  <c r="DP239" i="1"/>
  <c r="DN239" i="1"/>
  <c r="DL239" i="1"/>
  <c r="DJ239" i="1"/>
  <c r="DH239" i="1"/>
  <c r="DF239" i="1"/>
  <c r="DD239" i="1"/>
  <c r="DB239" i="1"/>
  <c r="CZ239" i="1"/>
  <c r="CX239" i="1"/>
  <c r="CV239" i="1"/>
  <c r="CT239" i="1"/>
  <c r="CR239" i="1"/>
  <c r="CP239" i="1"/>
  <c r="CN239" i="1"/>
  <c r="CL239" i="1"/>
  <c r="CJ239" i="1"/>
  <c r="CH239" i="1"/>
  <c r="CF239" i="1"/>
  <c r="CD239" i="1"/>
  <c r="CB239" i="1"/>
  <c r="BZ239" i="1"/>
  <c r="BX239" i="1"/>
  <c r="BV239" i="1"/>
  <c r="BT239" i="1"/>
  <c r="BR239" i="1"/>
  <c r="BP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N239" i="1"/>
  <c r="AL239" i="1"/>
  <c r="AJ239" i="1"/>
  <c r="AH239" i="1"/>
  <c r="AF239" i="1"/>
  <c r="AD239" i="1"/>
  <c r="AB239" i="1"/>
  <c r="Z239" i="1"/>
  <c r="X239" i="1"/>
  <c r="V239" i="1"/>
  <c r="T239" i="1"/>
  <c r="R239" i="1"/>
  <c r="P239" i="1"/>
  <c r="N239" i="1"/>
  <c r="EM238" i="1"/>
  <c r="EF238" i="1"/>
  <c r="ED238" i="1"/>
  <c r="EB238" i="1"/>
  <c r="DZ238" i="1"/>
  <c r="DX238" i="1"/>
  <c r="DV238" i="1"/>
  <c r="DT238" i="1"/>
  <c r="DP238" i="1"/>
  <c r="DN238" i="1"/>
  <c r="DL238" i="1"/>
  <c r="DJ238" i="1"/>
  <c r="DH238" i="1"/>
  <c r="DF238" i="1"/>
  <c r="DD238" i="1"/>
  <c r="DB238" i="1"/>
  <c r="CZ238" i="1"/>
  <c r="CX238" i="1"/>
  <c r="CV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F238" i="1"/>
  <c r="BD238" i="1"/>
  <c r="BB238" i="1"/>
  <c r="AZ238" i="1"/>
  <c r="AX238" i="1"/>
  <c r="AV238" i="1"/>
  <c r="AT238" i="1"/>
  <c r="AR238" i="1"/>
  <c r="AP238" i="1"/>
  <c r="AN238" i="1"/>
  <c r="AL238" i="1"/>
  <c r="AJ238" i="1"/>
  <c r="AH238" i="1"/>
  <c r="AF238" i="1"/>
  <c r="AD238" i="1"/>
  <c r="AB238" i="1"/>
  <c r="Z238" i="1"/>
  <c r="X238" i="1"/>
  <c r="V238" i="1"/>
  <c r="T238" i="1"/>
  <c r="R238" i="1"/>
  <c r="P238" i="1"/>
  <c r="N238" i="1"/>
  <c r="EM237" i="1"/>
  <c r="EF237" i="1"/>
  <c r="ED237" i="1"/>
  <c r="EB237" i="1"/>
  <c r="DZ237" i="1"/>
  <c r="DX237" i="1"/>
  <c r="DV237" i="1"/>
  <c r="DT237" i="1"/>
  <c r="DP237" i="1"/>
  <c r="DN237" i="1"/>
  <c r="DL237" i="1"/>
  <c r="DJ237" i="1"/>
  <c r="DH237" i="1"/>
  <c r="DF237" i="1"/>
  <c r="DD237" i="1"/>
  <c r="DB237" i="1"/>
  <c r="CZ237" i="1"/>
  <c r="CX237" i="1"/>
  <c r="CV237" i="1"/>
  <c r="CT237" i="1"/>
  <c r="CR237" i="1"/>
  <c r="CP237" i="1"/>
  <c r="CN237" i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J237" i="1"/>
  <c r="AH237" i="1"/>
  <c r="AF237" i="1"/>
  <c r="AD237" i="1"/>
  <c r="AB237" i="1"/>
  <c r="Z237" i="1"/>
  <c r="X237" i="1"/>
  <c r="V237" i="1"/>
  <c r="T237" i="1"/>
  <c r="R237" i="1"/>
  <c r="P237" i="1"/>
  <c r="N237" i="1"/>
  <c r="EM236" i="1"/>
  <c r="EF236" i="1"/>
  <c r="ED236" i="1"/>
  <c r="EB236" i="1"/>
  <c r="DZ236" i="1"/>
  <c r="DX236" i="1"/>
  <c r="DV236" i="1"/>
  <c r="DT236" i="1"/>
  <c r="DP236" i="1"/>
  <c r="DN236" i="1"/>
  <c r="DL236" i="1"/>
  <c r="DJ236" i="1"/>
  <c r="DH236" i="1"/>
  <c r="DF236" i="1"/>
  <c r="DD236" i="1"/>
  <c r="DB236" i="1"/>
  <c r="CZ236" i="1"/>
  <c r="CX236" i="1"/>
  <c r="CV236" i="1"/>
  <c r="CT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R236" i="1"/>
  <c r="AP236" i="1"/>
  <c r="AN236" i="1"/>
  <c r="AL236" i="1"/>
  <c r="AJ236" i="1"/>
  <c r="AH236" i="1"/>
  <c r="AF236" i="1"/>
  <c r="AD236" i="1"/>
  <c r="AB236" i="1"/>
  <c r="Z236" i="1"/>
  <c r="X236" i="1"/>
  <c r="V236" i="1"/>
  <c r="T236" i="1"/>
  <c r="R236" i="1"/>
  <c r="P236" i="1"/>
  <c r="N236" i="1"/>
  <c r="EM235" i="1"/>
  <c r="EF235" i="1"/>
  <c r="ED235" i="1"/>
  <c r="EB235" i="1"/>
  <c r="DZ235" i="1"/>
  <c r="DX235" i="1"/>
  <c r="DV235" i="1"/>
  <c r="DT235" i="1"/>
  <c r="DP235" i="1"/>
  <c r="DN235" i="1"/>
  <c r="DL235" i="1"/>
  <c r="DJ235" i="1"/>
  <c r="DH235" i="1"/>
  <c r="DF235" i="1"/>
  <c r="DD235" i="1"/>
  <c r="DB235" i="1"/>
  <c r="CZ235" i="1"/>
  <c r="CX235" i="1"/>
  <c r="CV235" i="1"/>
  <c r="CT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N235" i="1"/>
  <c r="AL235" i="1"/>
  <c r="AJ235" i="1"/>
  <c r="AH235" i="1"/>
  <c r="AF235" i="1"/>
  <c r="AD235" i="1"/>
  <c r="AB235" i="1"/>
  <c r="Z235" i="1"/>
  <c r="X235" i="1"/>
  <c r="V235" i="1"/>
  <c r="T235" i="1"/>
  <c r="R235" i="1"/>
  <c r="P235" i="1"/>
  <c r="N235" i="1"/>
  <c r="EM234" i="1"/>
  <c r="EF234" i="1"/>
  <c r="ED234" i="1"/>
  <c r="EB234" i="1"/>
  <c r="DZ234" i="1"/>
  <c r="DX234" i="1"/>
  <c r="DV234" i="1"/>
  <c r="DT234" i="1"/>
  <c r="DP234" i="1"/>
  <c r="DN234" i="1"/>
  <c r="DL234" i="1"/>
  <c r="DJ234" i="1"/>
  <c r="DH234" i="1"/>
  <c r="DF234" i="1"/>
  <c r="DD234" i="1"/>
  <c r="DB234" i="1"/>
  <c r="CZ234" i="1"/>
  <c r="CX234" i="1"/>
  <c r="CV234" i="1"/>
  <c r="CT234" i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BB234" i="1"/>
  <c r="AZ234" i="1"/>
  <c r="AX234" i="1"/>
  <c r="AV234" i="1"/>
  <c r="AT234" i="1"/>
  <c r="AR234" i="1"/>
  <c r="AP234" i="1"/>
  <c r="AN234" i="1"/>
  <c r="AL234" i="1"/>
  <c r="AJ234" i="1"/>
  <c r="AH234" i="1"/>
  <c r="AF234" i="1"/>
  <c r="AD234" i="1"/>
  <c r="AB234" i="1"/>
  <c r="Z234" i="1"/>
  <c r="X234" i="1"/>
  <c r="V234" i="1"/>
  <c r="T234" i="1"/>
  <c r="R234" i="1"/>
  <c r="P234" i="1"/>
  <c r="N234" i="1"/>
  <c r="EM233" i="1"/>
  <c r="EF233" i="1"/>
  <c r="ED233" i="1"/>
  <c r="EB233" i="1"/>
  <c r="DZ233" i="1"/>
  <c r="DX233" i="1"/>
  <c r="DV233" i="1"/>
  <c r="DT233" i="1"/>
  <c r="DP233" i="1"/>
  <c r="DN233" i="1"/>
  <c r="DL233" i="1"/>
  <c r="DJ233" i="1"/>
  <c r="DH233" i="1"/>
  <c r="DF233" i="1"/>
  <c r="DD233" i="1"/>
  <c r="DB233" i="1"/>
  <c r="CZ233" i="1"/>
  <c r="CX233" i="1"/>
  <c r="CV233" i="1"/>
  <c r="CT233" i="1"/>
  <c r="CR233" i="1"/>
  <c r="CP233" i="1"/>
  <c r="CN233" i="1"/>
  <c r="CL233" i="1"/>
  <c r="CJ233" i="1"/>
  <c r="CH233" i="1"/>
  <c r="CF233" i="1"/>
  <c r="CD233" i="1"/>
  <c r="CB233" i="1"/>
  <c r="BZ233" i="1"/>
  <c r="BX233" i="1"/>
  <c r="BV233" i="1"/>
  <c r="BT233" i="1"/>
  <c r="BR233" i="1"/>
  <c r="BP233" i="1"/>
  <c r="BN233" i="1"/>
  <c r="BL233" i="1"/>
  <c r="BJ233" i="1"/>
  <c r="BH233" i="1"/>
  <c r="BF233" i="1"/>
  <c r="BD233" i="1"/>
  <c r="BB233" i="1"/>
  <c r="AZ233" i="1"/>
  <c r="AX233" i="1"/>
  <c r="AV233" i="1"/>
  <c r="AT233" i="1"/>
  <c r="AR233" i="1"/>
  <c r="AP233" i="1"/>
  <c r="AN233" i="1"/>
  <c r="AL233" i="1"/>
  <c r="AJ233" i="1"/>
  <c r="AH233" i="1"/>
  <c r="AF233" i="1"/>
  <c r="AD233" i="1"/>
  <c r="AB233" i="1"/>
  <c r="Z233" i="1"/>
  <c r="X233" i="1"/>
  <c r="V233" i="1"/>
  <c r="T233" i="1"/>
  <c r="R233" i="1"/>
  <c r="P233" i="1"/>
  <c r="N233" i="1"/>
  <c r="EM232" i="1"/>
  <c r="EF232" i="1"/>
  <c r="ED232" i="1"/>
  <c r="EB232" i="1"/>
  <c r="DZ232" i="1"/>
  <c r="DX232" i="1"/>
  <c r="DV232" i="1"/>
  <c r="DT232" i="1"/>
  <c r="DP232" i="1"/>
  <c r="DN232" i="1"/>
  <c r="DL232" i="1"/>
  <c r="DJ232" i="1"/>
  <c r="DH232" i="1"/>
  <c r="DF232" i="1"/>
  <c r="DD232" i="1"/>
  <c r="DB232" i="1"/>
  <c r="CZ232" i="1"/>
  <c r="CX232" i="1"/>
  <c r="CV232" i="1"/>
  <c r="CT232" i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BB232" i="1"/>
  <c r="AZ232" i="1"/>
  <c r="AX232" i="1"/>
  <c r="AV232" i="1"/>
  <c r="AT232" i="1"/>
  <c r="AR232" i="1"/>
  <c r="AP232" i="1"/>
  <c r="AN232" i="1"/>
  <c r="AL232" i="1"/>
  <c r="AJ232" i="1"/>
  <c r="AH232" i="1"/>
  <c r="AF232" i="1"/>
  <c r="AD232" i="1"/>
  <c r="AB232" i="1"/>
  <c r="Z232" i="1"/>
  <c r="X232" i="1"/>
  <c r="V232" i="1"/>
  <c r="T232" i="1"/>
  <c r="R232" i="1"/>
  <c r="P232" i="1"/>
  <c r="N232" i="1"/>
  <c r="EM231" i="1"/>
  <c r="EF231" i="1"/>
  <c r="ED231" i="1"/>
  <c r="EB231" i="1"/>
  <c r="DZ231" i="1"/>
  <c r="DX231" i="1"/>
  <c r="DV231" i="1"/>
  <c r="DT231" i="1"/>
  <c r="DP231" i="1"/>
  <c r="DN231" i="1"/>
  <c r="DL231" i="1"/>
  <c r="DJ231" i="1"/>
  <c r="DH231" i="1"/>
  <c r="DF231" i="1"/>
  <c r="DD231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J231" i="1"/>
  <c r="AH231" i="1"/>
  <c r="AF231" i="1"/>
  <c r="AD231" i="1"/>
  <c r="AB231" i="1"/>
  <c r="Z231" i="1"/>
  <c r="X231" i="1"/>
  <c r="V231" i="1"/>
  <c r="T231" i="1"/>
  <c r="R231" i="1"/>
  <c r="P231" i="1"/>
  <c r="N231" i="1"/>
  <c r="EM230" i="1"/>
  <c r="EF230" i="1"/>
  <c r="ED230" i="1"/>
  <c r="EB230" i="1"/>
  <c r="DZ230" i="1"/>
  <c r="DX230" i="1"/>
  <c r="DV230" i="1"/>
  <c r="DT230" i="1"/>
  <c r="DP230" i="1"/>
  <c r="DN230" i="1"/>
  <c r="DL230" i="1"/>
  <c r="DJ230" i="1"/>
  <c r="DH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J230" i="1"/>
  <c r="AH230" i="1"/>
  <c r="AF230" i="1"/>
  <c r="AD230" i="1"/>
  <c r="AB230" i="1"/>
  <c r="Z230" i="1"/>
  <c r="X230" i="1"/>
  <c r="V230" i="1"/>
  <c r="T230" i="1"/>
  <c r="R230" i="1"/>
  <c r="P230" i="1"/>
  <c r="N230" i="1"/>
  <c r="EM229" i="1"/>
  <c r="EF229" i="1"/>
  <c r="ED229" i="1"/>
  <c r="EB229" i="1"/>
  <c r="DZ229" i="1"/>
  <c r="DX229" i="1"/>
  <c r="DV229" i="1"/>
  <c r="DT229" i="1"/>
  <c r="DP229" i="1"/>
  <c r="DN229" i="1"/>
  <c r="DL229" i="1"/>
  <c r="DJ229" i="1"/>
  <c r="DH229" i="1"/>
  <c r="DF229" i="1"/>
  <c r="DD229" i="1"/>
  <c r="DB229" i="1"/>
  <c r="CZ229" i="1"/>
  <c r="CX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J229" i="1"/>
  <c r="AH229" i="1"/>
  <c r="AF229" i="1"/>
  <c r="AD229" i="1"/>
  <c r="AB229" i="1"/>
  <c r="Z229" i="1"/>
  <c r="X229" i="1"/>
  <c r="V229" i="1"/>
  <c r="T229" i="1"/>
  <c r="R229" i="1"/>
  <c r="P229" i="1"/>
  <c r="N229" i="1"/>
  <c r="EM228" i="1"/>
  <c r="EF228" i="1"/>
  <c r="ED228" i="1"/>
  <c r="EB228" i="1"/>
  <c r="DZ228" i="1"/>
  <c r="DX228" i="1"/>
  <c r="DV228" i="1"/>
  <c r="DT228" i="1"/>
  <c r="DP228" i="1"/>
  <c r="DN228" i="1"/>
  <c r="DL228" i="1"/>
  <c r="DJ228" i="1"/>
  <c r="DH228" i="1"/>
  <c r="DF228" i="1"/>
  <c r="DD228" i="1"/>
  <c r="DB228" i="1"/>
  <c r="CZ228" i="1"/>
  <c r="CX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J228" i="1"/>
  <c r="AH228" i="1"/>
  <c r="AF228" i="1"/>
  <c r="AD228" i="1"/>
  <c r="AB228" i="1"/>
  <c r="Z228" i="1"/>
  <c r="X228" i="1"/>
  <c r="V228" i="1"/>
  <c r="T228" i="1"/>
  <c r="R228" i="1"/>
  <c r="P228" i="1"/>
  <c r="N228" i="1"/>
  <c r="EM227" i="1"/>
  <c r="EF227" i="1"/>
  <c r="ED227" i="1"/>
  <c r="EB227" i="1"/>
  <c r="DZ227" i="1"/>
  <c r="DX227" i="1"/>
  <c r="DV227" i="1"/>
  <c r="DT227" i="1"/>
  <c r="DP227" i="1"/>
  <c r="DN227" i="1"/>
  <c r="DL227" i="1"/>
  <c r="DJ227" i="1"/>
  <c r="DH227" i="1"/>
  <c r="DF227" i="1"/>
  <c r="DD227" i="1"/>
  <c r="DB227" i="1"/>
  <c r="CZ227" i="1"/>
  <c r="CX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AJ227" i="1"/>
  <c r="AH227" i="1"/>
  <c r="AF227" i="1"/>
  <c r="AD227" i="1"/>
  <c r="AB227" i="1"/>
  <c r="Z227" i="1"/>
  <c r="X227" i="1"/>
  <c r="V227" i="1"/>
  <c r="T227" i="1"/>
  <c r="R227" i="1"/>
  <c r="P227" i="1"/>
  <c r="N227" i="1"/>
  <c r="EM226" i="1"/>
  <c r="EF226" i="1"/>
  <c r="ED226" i="1"/>
  <c r="EB226" i="1"/>
  <c r="DZ226" i="1"/>
  <c r="DX226" i="1"/>
  <c r="DV226" i="1"/>
  <c r="DT226" i="1"/>
  <c r="DP226" i="1"/>
  <c r="DN226" i="1"/>
  <c r="DL226" i="1"/>
  <c r="DJ226" i="1"/>
  <c r="DH226" i="1"/>
  <c r="DF226" i="1"/>
  <c r="DD226" i="1"/>
  <c r="DB226" i="1"/>
  <c r="CZ226" i="1"/>
  <c r="CX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J226" i="1"/>
  <c r="AH226" i="1"/>
  <c r="AF226" i="1"/>
  <c r="AD226" i="1"/>
  <c r="AB226" i="1"/>
  <c r="Z226" i="1"/>
  <c r="X226" i="1"/>
  <c r="V226" i="1"/>
  <c r="T226" i="1"/>
  <c r="R226" i="1"/>
  <c r="P226" i="1"/>
  <c r="N226" i="1"/>
  <c r="EM225" i="1"/>
  <c r="EF225" i="1"/>
  <c r="ED225" i="1"/>
  <c r="EB225" i="1"/>
  <c r="DZ225" i="1"/>
  <c r="DX225" i="1"/>
  <c r="DV225" i="1"/>
  <c r="DT225" i="1"/>
  <c r="DP225" i="1"/>
  <c r="DN225" i="1"/>
  <c r="DL225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D225" i="1"/>
  <c r="AB225" i="1"/>
  <c r="Z225" i="1"/>
  <c r="X225" i="1"/>
  <c r="V225" i="1"/>
  <c r="T225" i="1"/>
  <c r="R225" i="1"/>
  <c r="P225" i="1"/>
  <c r="N225" i="1"/>
  <c r="EM224" i="1"/>
  <c r="EF224" i="1"/>
  <c r="ED224" i="1"/>
  <c r="EB224" i="1"/>
  <c r="DZ224" i="1"/>
  <c r="DX224" i="1"/>
  <c r="DV224" i="1"/>
  <c r="DT224" i="1"/>
  <c r="DP224" i="1"/>
  <c r="DN224" i="1"/>
  <c r="DL224" i="1"/>
  <c r="DJ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H224" i="1"/>
  <c r="AF224" i="1"/>
  <c r="AD224" i="1"/>
  <c r="AB224" i="1"/>
  <c r="Z224" i="1"/>
  <c r="X224" i="1"/>
  <c r="V224" i="1"/>
  <c r="T224" i="1"/>
  <c r="R224" i="1"/>
  <c r="P224" i="1"/>
  <c r="N224" i="1"/>
  <c r="EM223" i="1"/>
  <c r="EF223" i="1"/>
  <c r="ED223" i="1"/>
  <c r="EB223" i="1"/>
  <c r="DZ223" i="1"/>
  <c r="DX223" i="1"/>
  <c r="DV223" i="1"/>
  <c r="DT223" i="1"/>
  <c r="DP223" i="1"/>
  <c r="DN223" i="1"/>
  <c r="DL223" i="1"/>
  <c r="DJ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J223" i="1"/>
  <c r="AH223" i="1"/>
  <c r="AF223" i="1"/>
  <c r="AD223" i="1"/>
  <c r="AB223" i="1"/>
  <c r="Z223" i="1"/>
  <c r="X223" i="1"/>
  <c r="V223" i="1"/>
  <c r="T223" i="1"/>
  <c r="R223" i="1"/>
  <c r="P223" i="1"/>
  <c r="N223" i="1"/>
  <c r="EM222" i="1"/>
  <c r="EF222" i="1"/>
  <c r="ED222" i="1"/>
  <c r="EB222" i="1"/>
  <c r="DZ222" i="1"/>
  <c r="DX222" i="1"/>
  <c r="DV222" i="1"/>
  <c r="DT222" i="1"/>
  <c r="DP222" i="1"/>
  <c r="DN222" i="1"/>
  <c r="DL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F213" i="1" s="1"/>
  <c r="AD222" i="1"/>
  <c r="AB222" i="1"/>
  <c r="Z222" i="1"/>
  <c r="X222" i="1"/>
  <c r="V222" i="1"/>
  <c r="T222" i="1"/>
  <c r="R222" i="1"/>
  <c r="P222" i="1"/>
  <c r="N222" i="1"/>
  <c r="EM221" i="1"/>
  <c r="EF221" i="1"/>
  <c r="ED221" i="1"/>
  <c r="EB221" i="1"/>
  <c r="DZ221" i="1"/>
  <c r="DX221" i="1"/>
  <c r="DV221" i="1"/>
  <c r="DT221" i="1"/>
  <c r="DP221" i="1"/>
  <c r="DN221" i="1"/>
  <c r="DL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F221" i="1"/>
  <c r="AD221" i="1"/>
  <c r="AB221" i="1"/>
  <c r="Z221" i="1"/>
  <c r="X221" i="1"/>
  <c r="V221" i="1"/>
  <c r="T221" i="1"/>
  <c r="R221" i="1"/>
  <c r="P221" i="1"/>
  <c r="N221" i="1"/>
  <c r="EM220" i="1"/>
  <c r="EF220" i="1"/>
  <c r="ED220" i="1"/>
  <c r="EB220" i="1"/>
  <c r="DZ220" i="1"/>
  <c r="DX220" i="1"/>
  <c r="DX213" i="1" s="1"/>
  <c r="DV220" i="1"/>
  <c r="DT220" i="1"/>
  <c r="DP220" i="1"/>
  <c r="DN220" i="1"/>
  <c r="DL220" i="1"/>
  <c r="DJ220" i="1"/>
  <c r="DH220" i="1"/>
  <c r="DF220" i="1"/>
  <c r="DD220" i="1"/>
  <c r="DB220" i="1"/>
  <c r="CZ220" i="1"/>
  <c r="CX220" i="1"/>
  <c r="CV220" i="1"/>
  <c r="CT220" i="1"/>
  <c r="CR220" i="1"/>
  <c r="CP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R220" i="1"/>
  <c r="AP220" i="1"/>
  <c r="AP213" i="1" s="1"/>
  <c r="AN220" i="1"/>
  <c r="AL220" i="1"/>
  <c r="AJ220" i="1"/>
  <c r="AH220" i="1"/>
  <c r="AF220" i="1"/>
  <c r="AD220" i="1"/>
  <c r="AB220" i="1"/>
  <c r="Z220" i="1"/>
  <c r="X220" i="1"/>
  <c r="V220" i="1"/>
  <c r="T220" i="1"/>
  <c r="R220" i="1"/>
  <c r="P220" i="1"/>
  <c r="N220" i="1"/>
  <c r="EM219" i="1"/>
  <c r="EF219" i="1"/>
  <c r="EB219" i="1"/>
  <c r="DV219" i="1"/>
  <c r="DT219" i="1"/>
  <c r="DP219" i="1"/>
  <c r="DN219" i="1"/>
  <c r="DL219" i="1"/>
  <c r="DJ219" i="1"/>
  <c r="DH219" i="1"/>
  <c r="DF219" i="1"/>
  <c r="DD219" i="1"/>
  <c r="DB219" i="1"/>
  <c r="CZ219" i="1"/>
  <c r="CX219" i="1"/>
  <c r="CV219" i="1"/>
  <c r="CT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BB219" i="1"/>
  <c r="AZ219" i="1"/>
  <c r="AX219" i="1"/>
  <c r="AV219" i="1"/>
  <c r="AT219" i="1"/>
  <c r="AR219" i="1"/>
  <c r="AP219" i="1"/>
  <c r="AN219" i="1"/>
  <c r="AL219" i="1"/>
  <c r="AJ219" i="1"/>
  <c r="AH219" i="1"/>
  <c r="AF219" i="1"/>
  <c r="AD219" i="1"/>
  <c r="AB219" i="1"/>
  <c r="Z219" i="1"/>
  <c r="X219" i="1"/>
  <c r="V219" i="1"/>
  <c r="T219" i="1"/>
  <c r="R219" i="1"/>
  <c r="P219" i="1"/>
  <c r="N219" i="1"/>
  <c r="EN219" i="1" s="1"/>
  <c r="EM218" i="1"/>
  <c r="EF218" i="1"/>
  <c r="EB218" i="1"/>
  <c r="DV218" i="1"/>
  <c r="DT218" i="1"/>
  <c r="DP218" i="1"/>
  <c r="DN218" i="1"/>
  <c r="DL218" i="1"/>
  <c r="DJ218" i="1"/>
  <c r="DH218" i="1"/>
  <c r="DF218" i="1"/>
  <c r="DD218" i="1"/>
  <c r="DB218" i="1"/>
  <c r="CZ218" i="1"/>
  <c r="CX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AJ218" i="1"/>
  <c r="AH218" i="1"/>
  <c r="AF218" i="1"/>
  <c r="AD218" i="1"/>
  <c r="AB218" i="1"/>
  <c r="Z218" i="1"/>
  <c r="X218" i="1"/>
  <c r="V218" i="1"/>
  <c r="T218" i="1"/>
  <c r="R218" i="1"/>
  <c r="P218" i="1"/>
  <c r="N218" i="1"/>
  <c r="EM217" i="1"/>
  <c r="EF217" i="1"/>
  <c r="EB217" i="1"/>
  <c r="DV217" i="1"/>
  <c r="DT217" i="1"/>
  <c r="DP217" i="1"/>
  <c r="DN217" i="1"/>
  <c r="DL217" i="1"/>
  <c r="DJ217" i="1"/>
  <c r="DH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J217" i="1"/>
  <c r="AH217" i="1"/>
  <c r="AF217" i="1"/>
  <c r="AD217" i="1"/>
  <c r="AB217" i="1"/>
  <c r="Z217" i="1"/>
  <c r="X217" i="1"/>
  <c r="V217" i="1"/>
  <c r="T217" i="1"/>
  <c r="R217" i="1"/>
  <c r="P217" i="1"/>
  <c r="N217" i="1"/>
  <c r="EM216" i="1"/>
  <c r="EF216" i="1"/>
  <c r="ED216" i="1"/>
  <c r="EB216" i="1"/>
  <c r="DZ216" i="1"/>
  <c r="DX216" i="1"/>
  <c r="DV216" i="1"/>
  <c r="DT216" i="1"/>
  <c r="DP216" i="1"/>
  <c r="DN216" i="1"/>
  <c r="DL216" i="1"/>
  <c r="DJ216" i="1"/>
  <c r="DJ213" i="1" s="1"/>
  <c r="DH216" i="1"/>
  <c r="DF216" i="1"/>
  <c r="DF213" i="1" s="1"/>
  <c r="DD216" i="1"/>
  <c r="DB216" i="1"/>
  <c r="CZ216" i="1"/>
  <c r="CX216" i="1"/>
  <c r="CV216" i="1"/>
  <c r="CT216" i="1"/>
  <c r="CT213" i="1" s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V213" i="1" s="1"/>
  <c r="BT216" i="1"/>
  <c r="BR216" i="1"/>
  <c r="BP216" i="1"/>
  <c r="BN216" i="1"/>
  <c r="BL216" i="1"/>
  <c r="BJ216" i="1"/>
  <c r="BJ213" i="1" s="1"/>
  <c r="BH216" i="1"/>
  <c r="BF216" i="1"/>
  <c r="BD216" i="1"/>
  <c r="BB216" i="1"/>
  <c r="BB213" i="1" s="1"/>
  <c r="AZ216" i="1"/>
  <c r="AX216" i="1"/>
  <c r="AV216" i="1"/>
  <c r="AT216" i="1"/>
  <c r="AR216" i="1"/>
  <c r="AP216" i="1"/>
  <c r="AN216" i="1"/>
  <c r="AL216" i="1"/>
  <c r="AL213" i="1" s="1"/>
  <c r="AJ216" i="1"/>
  <c r="AH216" i="1"/>
  <c r="AF216" i="1"/>
  <c r="AD216" i="1"/>
  <c r="AB216" i="1"/>
  <c r="Z216" i="1"/>
  <c r="Z213" i="1" s="1"/>
  <c r="X216" i="1"/>
  <c r="V216" i="1"/>
  <c r="T216" i="1"/>
  <c r="R216" i="1"/>
  <c r="P216" i="1"/>
  <c r="N216" i="1"/>
  <c r="EM215" i="1"/>
  <c r="EF215" i="1"/>
  <c r="EB215" i="1"/>
  <c r="DV215" i="1"/>
  <c r="DT215" i="1"/>
  <c r="DP215" i="1"/>
  <c r="DP213" i="1" s="1"/>
  <c r="DN215" i="1"/>
  <c r="DL215" i="1"/>
  <c r="DJ215" i="1"/>
  <c r="DH215" i="1"/>
  <c r="DF215" i="1"/>
  <c r="DD215" i="1"/>
  <c r="DB215" i="1"/>
  <c r="CZ215" i="1"/>
  <c r="CX215" i="1"/>
  <c r="CV215" i="1"/>
  <c r="CT215" i="1"/>
  <c r="CR215" i="1"/>
  <c r="CR213" i="1" s="1"/>
  <c r="CP215" i="1"/>
  <c r="CN215" i="1"/>
  <c r="CL215" i="1"/>
  <c r="CJ215" i="1"/>
  <c r="CH215" i="1"/>
  <c r="CF215" i="1"/>
  <c r="CF213" i="1" s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V213" i="1" s="1"/>
  <c r="AT215" i="1"/>
  <c r="AR215" i="1"/>
  <c r="AP215" i="1"/>
  <c r="AN215" i="1"/>
  <c r="AL215" i="1"/>
  <c r="AJ215" i="1"/>
  <c r="AH215" i="1"/>
  <c r="AF215" i="1"/>
  <c r="AD215" i="1"/>
  <c r="AB215" i="1"/>
  <c r="Z215" i="1"/>
  <c r="X215" i="1"/>
  <c r="X213" i="1" s="1"/>
  <c r="V215" i="1"/>
  <c r="T215" i="1"/>
  <c r="R215" i="1"/>
  <c r="P215" i="1"/>
  <c r="N215" i="1"/>
  <c r="EM214" i="1"/>
  <c r="EF214" i="1"/>
  <c r="EB214" i="1"/>
  <c r="DV214" i="1"/>
  <c r="DT214" i="1"/>
  <c r="DP214" i="1"/>
  <c r="DN214" i="1"/>
  <c r="DL214" i="1"/>
  <c r="DL213" i="1" s="1"/>
  <c r="DJ214" i="1"/>
  <c r="DH214" i="1"/>
  <c r="DF214" i="1"/>
  <c r="DD214" i="1"/>
  <c r="DB214" i="1"/>
  <c r="CZ214" i="1"/>
  <c r="CZ213" i="1" s="1"/>
  <c r="CX214" i="1"/>
  <c r="CV214" i="1"/>
  <c r="CT214" i="1"/>
  <c r="CR214" i="1"/>
  <c r="CP214" i="1"/>
  <c r="CN214" i="1"/>
  <c r="CN213" i="1" s="1"/>
  <c r="CL214" i="1"/>
  <c r="CJ214" i="1"/>
  <c r="CH214" i="1"/>
  <c r="CF214" i="1"/>
  <c r="CD214" i="1"/>
  <c r="CB214" i="1"/>
  <c r="CB213" i="1" s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R213" i="1" s="1"/>
  <c r="AP214" i="1"/>
  <c r="AN214" i="1"/>
  <c r="AL214" i="1"/>
  <c r="AJ214" i="1"/>
  <c r="AH214" i="1"/>
  <c r="AF214" i="1"/>
  <c r="AD214" i="1"/>
  <c r="AB214" i="1"/>
  <c r="Z214" i="1"/>
  <c r="X214" i="1"/>
  <c r="V214" i="1"/>
  <c r="T214" i="1"/>
  <c r="R214" i="1"/>
  <c r="P214" i="1"/>
  <c r="N214" i="1"/>
  <c r="ED213" i="1"/>
  <c r="EC213" i="1"/>
  <c r="EB213" i="1"/>
  <c r="EA213" i="1"/>
  <c r="DY213" i="1"/>
  <c r="DW213" i="1"/>
  <c r="DV213" i="1"/>
  <c r="DU213" i="1"/>
  <c r="DS213" i="1"/>
  <c r="DR213" i="1"/>
  <c r="DQ213" i="1"/>
  <c r="DO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L213" i="1"/>
  <c r="CK213" i="1"/>
  <c r="CI213" i="1"/>
  <c r="CG213" i="1"/>
  <c r="CE213" i="1"/>
  <c r="CC213" i="1"/>
  <c r="CA213" i="1"/>
  <c r="BZ213" i="1"/>
  <c r="BY213" i="1"/>
  <c r="BW213" i="1"/>
  <c r="BU213" i="1"/>
  <c r="BS213" i="1"/>
  <c r="BQ213" i="1"/>
  <c r="BP213" i="1"/>
  <c r="BO213" i="1"/>
  <c r="BM213" i="1"/>
  <c r="BK213" i="1"/>
  <c r="BI213" i="1"/>
  <c r="BE213" i="1"/>
  <c r="BD213" i="1"/>
  <c r="BC213" i="1"/>
  <c r="BA213" i="1"/>
  <c r="AY213" i="1"/>
  <c r="AW213" i="1"/>
  <c r="AU213" i="1"/>
  <c r="AS213" i="1"/>
  <c r="AQ213" i="1"/>
  <c r="AO213" i="1"/>
  <c r="AM213" i="1"/>
  <c r="AK213" i="1"/>
  <c r="AI213" i="1"/>
  <c r="AG213" i="1"/>
  <c r="AE213" i="1"/>
  <c r="AC213" i="1"/>
  <c r="AA213" i="1"/>
  <c r="Y213" i="1"/>
  <c r="W213" i="1"/>
  <c r="U213" i="1"/>
  <c r="T213" i="1"/>
  <c r="S213" i="1"/>
  <c r="R213" i="1"/>
  <c r="Q213" i="1"/>
  <c r="O213" i="1"/>
  <c r="M213" i="1"/>
  <c r="EM212" i="1"/>
  <c r="EF212" i="1"/>
  <c r="EB212" i="1"/>
  <c r="DV212" i="1"/>
  <c r="DT212" i="1"/>
  <c r="DP212" i="1"/>
  <c r="DN212" i="1"/>
  <c r="DL212" i="1"/>
  <c r="DJ212" i="1"/>
  <c r="DH212" i="1"/>
  <c r="DF212" i="1"/>
  <c r="DD212" i="1"/>
  <c r="DB212" i="1"/>
  <c r="CZ212" i="1"/>
  <c r="CZ208" i="1" s="1"/>
  <c r="CX212" i="1"/>
  <c r="CV212" i="1"/>
  <c r="CT212" i="1"/>
  <c r="CR212" i="1"/>
  <c r="CP212" i="1"/>
  <c r="CN212" i="1"/>
  <c r="CL212" i="1"/>
  <c r="CJ212" i="1"/>
  <c r="CH212" i="1"/>
  <c r="CF212" i="1"/>
  <c r="CD212" i="1"/>
  <c r="CD208" i="1" s="1"/>
  <c r="CB212" i="1"/>
  <c r="BZ212" i="1"/>
  <c r="BX212" i="1"/>
  <c r="BV212" i="1"/>
  <c r="BT212" i="1"/>
  <c r="BR212" i="1"/>
  <c r="BP212" i="1"/>
  <c r="BP208" i="1" s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R208" i="1" s="1"/>
  <c r="AP212" i="1"/>
  <c r="AN212" i="1"/>
  <c r="AL212" i="1"/>
  <c r="AJ212" i="1"/>
  <c r="AH212" i="1"/>
  <c r="AF212" i="1"/>
  <c r="AF208" i="1" s="1"/>
  <c r="AD212" i="1"/>
  <c r="AB212" i="1"/>
  <c r="Z212" i="1"/>
  <c r="X212" i="1"/>
  <c r="V212" i="1"/>
  <c r="T212" i="1"/>
  <c r="R212" i="1"/>
  <c r="P212" i="1"/>
  <c r="N212" i="1"/>
  <c r="EM211" i="1"/>
  <c r="EM208" i="1" s="1"/>
  <c r="EF211" i="1"/>
  <c r="EB211" i="1"/>
  <c r="EB208" i="1" s="1"/>
  <c r="DV211" i="1"/>
  <c r="DT211" i="1"/>
  <c r="DP211" i="1"/>
  <c r="DN211" i="1"/>
  <c r="DN208" i="1" s="1"/>
  <c r="DL211" i="1"/>
  <c r="DJ211" i="1"/>
  <c r="DH211" i="1"/>
  <c r="DF211" i="1"/>
  <c r="DD211" i="1"/>
  <c r="DB211" i="1"/>
  <c r="CZ211" i="1"/>
  <c r="CX211" i="1"/>
  <c r="CV211" i="1"/>
  <c r="CT211" i="1"/>
  <c r="CR211" i="1"/>
  <c r="CP211" i="1"/>
  <c r="CP208" i="1" s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AF211" i="1"/>
  <c r="AD211" i="1"/>
  <c r="AB211" i="1"/>
  <c r="Z211" i="1"/>
  <c r="X211" i="1"/>
  <c r="V211" i="1"/>
  <c r="T211" i="1"/>
  <c r="R211" i="1"/>
  <c r="R208" i="1" s="1"/>
  <c r="P211" i="1"/>
  <c r="N211" i="1"/>
  <c r="EM210" i="1"/>
  <c r="EF210" i="1"/>
  <c r="EB210" i="1"/>
  <c r="DV210" i="1"/>
  <c r="DV208" i="1" s="1"/>
  <c r="DT210" i="1"/>
  <c r="DP210" i="1"/>
  <c r="DN210" i="1"/>
  <c r="DL210" i="1"/>
  <c r="DJ210" i="1"/>
  <c r="DH210" i="1"/>
  <c r="DH208" i="1" s="1"/>
  <c r="DF210" i="1"/>
  <c r="DD210" i="1"/>
  <c r="DB210" i="1"/>
  <c r="CZ210" i="1"/>
  <c r="CX210" i="1"/>
  <c r="CV210" i="1"/>
  <c r="CT210" i="1"/>
  <c r="CR210" i="1"/>
  <c r="CP210" i="1"/>
  <c r="CN210" i="1"/>
  <c r="CL210" i="1"/>
  <c r="CJ210" i="1"/>
  <c r="CJ208" i="1" s="1"/>
  <c r="CH210" i="1"/>
  <c r="CF210" i="1"/>
  <c r="CD210" i="1"/>
  <c r="CB210" i="1"/>
  <c r="BZ210" i="1"/>
  <c r="BX210" i="1"/>
  <c r="BX208" i="1" s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Z208" i="1" s="1"/>
  <c r="AX210" i="1"/>
  <c r="AV210" i="1"/>
  <c r="AT210" i="1"/>
  <c r="AR210" i="1"/>
  <c r="AP210" i="1"/>
  <c r="AN210" i="1"/>
  <c r="AN208" i="1" s="1"/>
  <c r="AL210" i="1"/>
  <c r="AJ210" i="1"/>
  <c r="AH210" i="1"/>
  <c r="AF210" i="1"/>
  <c r="AD210" i="1"/>
  <c r="AB210" i="1"/>
  <c r="Z210" i="1"/>
  <c r="X210" i="1"/>
  <c r="V210" i="1"/>
  <c r="T210" i="1"/>
  <c r="R210" i="1"/>
  <c r="P210" i="1"/>
  <c r="P208" i="1" s="1"/>
  <c r="N210" i="1"/>
  <c r="EM209" i="1"/>
  <c r="EF209" i="1"/>
  <c r="EB209" i="1"/>
  <c r="DV209" i="1"/>
  <c r="DT209" i="1"/>
  <c r="DT208" i="1" s="1"/>
  <c r="DP209" i="1"/>
  <c r="DP208" i="1" s="1"/>
  <c r="DN209" i="1"/>
  <c r="DL209" i="1"/>
  <c r="DJ209" i="1"/>
  <c r="DH209" i="1"/>
  <c r="DF209" i="1"/>
  <c r="DF208" i="1" s="1"/>
  <c r="DD209" i="1"/>
  <c r="DD208" i="1" s="1"/>
  <c r="DB209" i="1"/>
  <c r="CZ209" i="1"/>
  <c r="CX209" i="1"/>
  <c r="CV209" i="1"/>
  <c r="CT209" i="1"/>
  <c r="CT208" i="1" s="1"/>
  <c r="CR209" i="1"/>
  <c r="CR208" i="1" s="1"/>
  <c r="CP209" i="1"/>
  <c r="CN209" i="1"/>
  <c r="CL209" i="1"/>
  <c r="CJ209" i="1"/>
  <c r="CH209" i="1"/>
  <c r="CH208" i="1" s="1"/>
  <c r="CF209" i="1"/>
  <c r="CF208" i="1" s="1"/>
  <c r="CD209" i="1"/>
  <c r="CB209" i="1"/>
  <c r="BZ209" i="1"/>
  <c r="BX209" i="1"/>
  <c r="BV209" i="1"/>
  <c r="BV208" i="1" s="1"/>
  <c r="BT209" i="1"/>
  <c r="BT208" i="1" s="1"/>
  <c r="BR209" i="1"/>
  <c r="BP209" i="1"/>
  <c r="BN209" i="1"/>
  <c r="BL209" i="1"/>
  <c r="BJ209" i="1"/>
  <c r="BJ208" i="1" s="1"/>
  <c r="BH209" i="1"/>
  <c r="BF209" i="1"/>
  <c r="BD209" i="1"/>
  <c r="BB209" i="1"/>
  <c r="AZ209" i="1"/>
  <c r="AX209" i="1"/>
  <c r="AX208" i="1" s="1"/>
  <c r="AV209" i="1"/>
  <c r="AV208" i="1" s="1"/>
  <c r="AT209" i="1"/>
  <c r="AR209" i="1"/>
  <c r="AP209" i="1"/>
  <c r="AN209" i="1"/>
  <c r="AL209" i="1"/>
  <c r="AL208" i="1" s="1"/>
  <c r="AJ209" i="1"/>
  <c r="AJ208" i="1" s="1"/>
  <c r="AH209" i="1"/>
  <c r="AF209" i="1"/>
  <c r="AD209" i="1"/>
  <c r="AB209" i="1"/>
  <c r="Z209" i="1"/>
  <c r="Z208" i="1" s="1"/>
  <c r="X209" i="1"/>
  <c r="X208" i="1" s="1"/>
  <c r="V209" i="1"/>
  <c r="T209" i="1"/>
  <c r="R209" i="1"/>
  <c r="P209" i="1"/>
  <c r="N209" i="1"/>
  <c r="N208" i="1" s="1"/>
  <c r="ED208" i="1"/>
  <c r="EC208" i="1"/>
  <c r="EA208" i="1"/>
  <c r="DZ208" i="1"/>
  <c r="DY208" i="1"/>
  <c r="DX208" i="1"/>
  <c r="DW208" i="1"/>
  <c r="DU208" i="1"/>
  <c r="DS208" i="1"/>
  <c r="DR208" i="1"/>
  <c r="DQ208" i="1"/>
  <c r="DO208" i="1"/>
  <c r="DM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F208" i="1"/>
  <c r="BE208" i="1"/>
  <c r="BC208" i="1"/>
  <c r="BA208" i="1"/>
  <c r="AY208" i="1"/>
  <c r="AW208" i="1"/>
  <c r="AU208" i="1"/>
  <c r="AT208" i="1"/>
  <c r="AS208" i="1"/>
  <c r="AQ208" i="1"/>
  <c r="AO208" i="1"/>
  <c r="AM208" i="1"/>
  <c r="AK208" i="1"/>
  <c r="AI208" i="1"/>
  <c r="AG208" i="1"/>
  <c r="AE208" i="1"/>
  <c r="AC208" i="1"/>
  <c r="AA208" i="1"/>
  <c r="Y208" i="1"/>
  <c r="W208" i="1"/>
  <c r="V208" i="1"/>
  <c r="U208" i="1"/>
  <c r="S208" i="1"/>
  <c r="Q208" i="1"/>
  <c r="O208" i="1"/>
  <c r="M208" i="1"/>
  <c r="EM207" i="1"/>
  <c r="EJ207" i="1"/>
  <c r="EJ204" i="1" s="1"/>
  <c r="EF207" i="1"/>
  <c r="EB207" i="1"/>
  <c r="DV207" i="1"/>
  <c r="DT207" i="1"/>
  <c r="DP207" i="1"/>
  <c r="DN207" i="1"/>
  <c r="DL207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AF207" i="1"/>
  <c r="AD207" i="1"/>
  <c r="AB207" i="1"/>
  <c r="Z207" i="1"/>
  <c r="X207" i="1"/>
  <c r="V207" i="1"/>
  <c r="T207" i="1"/>
  <c r="R207" i="1"/>
  <c r="P207" i="1"/>
  <c r="N207" i="1"/>
  <c r="EM206" i="1"/>
  <c r="EF206" i="1"/>
  <c r="EB206" i="1"/>
  <c r="EB204" i="1" s="1"/>
  <c r="DV206" i="1"/>
  <c r="DT206" i="1"/>
  <c r="DP206" i="1"/>
  <c r="DN206" i="1"/>
  <c r="DL206" i="1"/>
  <c r="DJ206" i="1"/>
  <c r="DH206" i="1"/>
  <c r="DF206" i="1"/>
  <c r="DD206" i="1"/>
  <c r="DB206" i="1"/>
  <c r="CZ206" i="1"/>
  <c r="CX206" i="1"/>
  <c r="CX204" i="1" s="1"/>
  <c r="CV206" i="1"/>
  <c r="CT206" i="1"/>
  <c r="CR206" i="1"/>
  <c r="CP206" i="1"/>
  <c r="CN206" i="1"/>
  <c r="CL206" i="1"/>
  <c r="CL204" i="1" s="1"/>
  <c r="CJ206" i="1"/>
  <c r="CH206" i="1"/>
  <c r="CF206" i="1"/>
  <c r="CD206" i="1"/>
  <c r="CB206" i="1"/>
  <c r="BZ206" i="1"/>
  <c r="BZ204" i="1" s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BB204" i="1" s="1"/>
  <c r="AZ206" i="1"/>
  <c r="AX206" i="1"/>
  <c r="AV206" i="1"/>
  <c r="AT206" i="1"/>
  <c r="AR206" i="1"/>
  <c r="AP206" i="1"/>
  <c r="AP204" i="1" s="1"/>
  <c r="AN206" i="1"/>
  <c r="AL206" i="1"/>
  <c r="AJ206" i="1"/>
  <c r="AH206" i="1"/>
  <c r="AF206" i="1"/>
  <c r="AD206" i="1"/>
  <c r="AB206" i="1"/>
  <c r="Z206" i="1"/>
  <c r="X206" i="1"/>
  <c r="X204" i="1" s="1"/>
  <c r="V206" i="1"/>
  <c r="T206" i="1"/>
  <c r="R206" i="1"/>
  <c r="R204" i="1" s="1"/>
  <c r="P206" i="1"/>
  <c r="N206" i="1"/>
  <c r="EM205" i="1"/>
  <c r="EF205" i="1"/>
  <c r="EB205" i="1"/>
  <c r="DV205" i="1"/>
  <c r="DV204" i="1" s="1"/>
  <c r="DT205" i="1"/>
  <c r="DP205" i="1"/>
  <c r="DN205" i="1"/>
  <c r="DL205" i="1"/>
  <c r="DL204" i="1" s="1"/>
  <c r="DJ205" i="1"/>
  <c r="DH205" i="1"/>
  <c r="DH204" i="1" s="1"/>
  <c r="DF205" i="1"/>
  <c r="DD205" i="1"/>
  <c r="DB205" i="1"/>
  <c r="CZ205" i="1"/>
  <c r="CX205" i="1"/>
  <c r="CV205" i="1"/>
  <c r="CV204" i="1" s="1"/>
  <c r="CT205" i="1"/>
  <c r="CR205" i="1"/>
  <c r="CP205" i="1"/>
  <c r="CN205" i="1"/>
  <c r="CN204" i="1" s="1"/>
  <c r="CL205" i="1"/>
  <c r="CJ205" i="1"/>
  <c r="CJ204" i="1" s="1"/>
  <c r="CH205" i="1"/>
  <c r="CF205" i="1"/>
  <c r="CD205" i="1"/>
  <c r="CB205" i="1"/>
  <c r="CB204" i="1" s="1"/>
  <c r="BZ205" i="1"/>
  <c r="BX205" i="1"/>
  <c r="BV205" i="1"/>
  <c r="BT205" i="1"/>
  <c r="BR205" i="1"/>
  <c r="BP205" i="1"/>
  <c r="BP204" i="1" s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R204" i="1" s="1"/>
  <c r="AP205" i="1"/>
  <c r="AN205" i="1"/>
  <c r="AL205" i="1"/>
  <c r="AJ205" i="1"/>
  <c r="AH205" i="1"/>
  <c r="AF205" i="1"/>
  <c r="AD205" i="1"/>
  <c r="AB205" i="1"/>
  <c r="Z205" i="1"/>
  <c r="X205" i="1"/>
  <c r="V205" i="1"/>
  <c r="T205" i="1"/>
  <c r="T204" i="1" s="1"/>
  <c r="R205" i="1"/>
  <c r="P205" i="1"/>
  <c r="N205" i="1"/>
  <c r="EI204" i="1"/>
  <c r="ED204" i="1"/>
  <c r="EC204" i="1"/>
  <c r="EA204" i="1"/>
  <c r="DZ204" i="1"/>
  <c r="DY204" i="1"/>
  <c r="DX204" i="1"/>
  <c r="DW204" i="1"/>
  <c r="DU204" i="1"/>
  <c r="DS204" i="1"/>
  <c r="DR204" i="1"/>
  <c r="DQ204" i="1"/>
  <c r="DP204" i="1"/>
  <c r="DO204" i="1"/>
  <c r="DM204" i="1"/>
  <c r="DK204" i="1"/>
  <c r="DJ204" i="1"/>
  <c r="DI204" i="1"/>
  <c r="DG204" i="1"/>
  <c r="DE204" i="1"/>
  <c r="DC204" i="1"/>
  <c r="DA204" i="1"/>
  <c r="CZ204" i="1"/>
  <c r="CY204" i="1"/>
  <c r="CW204" i="1"/>
  <c r="CU204" i="1"/>
  <c r="CS204" i="1"/>
  <c r="CR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N204" i="1"/>
  <c r="BM204" i="1"/>
  <c r="BK204" i="1"/>
  <c r="BI204" i="1"/>
  <c r="BE204" i="1"/>
  <c r="BD204" i="1"/>
  <c r="BC204" i="1"/>
  <c r="BA204" i="1"/>
  <c r="AY204" i="1"/>
  <c r="AW204" i="1"/>
  <c r="AV204" i="1"/>
  <c r="AU204" i="1"/>
  <c r="AS204" i="1"/>
  <c r="AQ204" i="1"/>
  <c r="AO204" i="1"/>
  <c r="AM204" i="1"/>
  <c r="AK204" i="1"/>
  <c r="AI204" i="1"/>
  <c r="AG204" i="1"/>
  <c r="AF204" i="1"/>
  <c r="AE204" i="1"/>
  <c r="AD204" i="1"/>
  <c r="AC204" i="1"/>
  <c r="AA204" i="1"/>
  <c r="Y204" i="1"/>
  <c r="W204" i="1"/>
  <c r="U204" i="1"/>
  <c r="S204" i="1"/>
  <c r="Q204" i="1"/>
  <c r="O204" i="1"/>
  <c r="M204" i="1"/>
  <c r="EM203" i="1"/>
  <c r="EM202" i="1" s="1"/>
  <c r="EF203" i="1"/>
  <c r="EB203" i="1"/>
  <c r="DV203" i="1"/>
  <c r="DV202" i="1" s="1"/>
  <c r="DT203" i="1"/>
  <c r="DP203" i="1"/>
  <c r="DP202" i="1" s="1"/>
  <c r="DN203" i="1"/>
  <c r="DN202" i="1" s="1"/>
  <c r="DL203" i="1"/>
  <c r="DJ203" i="1"/>
  <c r="DJ202" i="1" s="1"/>
  <c r="DH203" i="1"/>
  <c r="DH202" i="1" s="1"/>
  <c r="DF203" i="1"/>
  <c r="DF202" i="1" s="1"/>
  <c r="DD203" i="1"/>
  <c r="DD202" i="1" s="1"/>
  <c r="DB203" i="1"/>
  <c r="DB202" i="1" s="1"/>
  <c r="CZ203" i="1"/>
  <c r="CX203" i="1"/>
  <c r="CV203" i="1"/>
  <c r="CV202" i="1" s="1"/>
  <c r="CT203" i="1"/>
  <c r="CT202" i="1" s="1"/>
  <c r="CR203" i="1"/>
  <c r="CR202" i="1" s="1"/>
  <c r="CP203" i="1"/>
  <c r="CP202" i="1" s="1"/>
  <c r="CN203" i="1"/>
  <c r="CL203" i="1"/>
  <c r="CL202" i="1" s="1"/>
  <c r="CJ203" i="1"/>
  <c r="CJ202" i="1" s="1"/>
  <c r="CH203" i="1"/>
  <c r="CH202" i="1" s="1"/>
  <c r="CF203" i="1"/>
  <c r="CF202" i="1" s="1"/>
  <c r="CD203" i="1"/>
  <c r="CD202" i="1" s="1"/>
  <c r="CB203" i="1"/>
  <c r="BZ203" i="1"/>
  <c r="BZ202" i="1" s="1"/>
  <c r="BX203" i="1"/>
  <c r="BV203" i="1"/>
  <c r="BV202" i="1" s="1"/>
  <c r="BT203" i="1"/>
  <c r="BT202" i="1" s="1"/>
  <c r="BR203" i="1"/>
  <c r="BR202" i="1" s="1"/>
  <c r="BP203" i="1"/>
  <c r="BP202" i="1" s="1"/>
  <c r="BN203" i="1"/>
  <c r="BN202" i="1" s="1"/>
  <c r="BL203" i="1"/>
  <c r="BL202" i="1" s="1"/>
  <c r="BJ203" i="1"/>
  <c r="BJ202" i="1" s="1"/>
  <c r="BH203" i="1"/>
  <c r="BH202" i="1" s="1"/>
  <c r="BF203" i="1"/>
  <c r="BF202" i="1" s="1"/>
  <c r="BD203" i="1"/>
  <c r="BB203" i="1"/>
  <c r="AZ203" i="1"/>
  <c r="AZ202" i="1" s="1"/>
  <c r="AX203" i="1"/>
  <c r="AX202" i="1" s="1"/>
  <c r="AV203" i="1"/>
  <c r="AV202" i="1" s="1"/>
  <c r="AT203" i="1"/>
  <c r="AT202" i="1" s="1"/>
  <c r="AR203" i="1"/>
  <c r="AP203" i="1"/>
  <c r="AP202" i="1" s="1"/>
  <c r="AN203" i="1"/>
  <c r="AL203" i="1"/>
  <c r="AL202" i="1" s="1"/>
  <c r="AJ203" i="1"/>
  <c r="AJ202" i="1" s="1"/>
  <c r="AH203" i="1"/>
  <c r="AH202" i="1" s="1"/>
  <c r="AF203" i="1"/>
  <c r="AD203" i="1"/>
  <c r="AD202" i="1" s="1"/>
  <c r="AB203" i="1"/>
  <c r="AB202" i="1" s="1"/>
  <c r="Z203" i="1"/>
  <c r="Z202" i="1" s="1"/>
  <c r="X203" i="1"/>
  <c r="X202" i="1" s="1"/>
  <c r="V203" i="1"/>
  <c r="T203" i="1"/>
  <c r="R203" i="1"/>
  <c r="R202" i="1" s="1"/>
  <c r="P203" i="1"/>
  <c r="P202" i="1" s="1"/>
  <c r="N203" i="1"/>
  <c r="N202" i="1" s="1"/>
  <c r="ED202" i="1"/>
  <c r="EC202" i="1"/>
  <c r="EB202" i="1"/>
  <c r="EA202" i="1"/>
  <c r="DZ202" i="1"/>
  <c r="DY202" i="1"/>
  <c r="DX202" i="1"/>
  <c r="DW202" i="1"/>
  <c r="DU202" i="1"/>
  <c r="DT202" i="1"/>
  <c r="DS202" i="1"/>
  <c r="DR202" i="1"/>
  <c r="DQ202" i="1"/>
  <c r="DO202" i="1"/>
  <c r="DM202" i="1"/>
  <c r="DL202" i="1"/>
  <c r="DK202" i="1"/>
  <c r="DI202" i="1"/>
  <c r="DG202" i="1"/>
  <c r="DE202" i="1"/>
  <c r="DC202" i="1"/>
  <c r="DA202" i="1"/>
  <c r="CZ202" i="1"/>
  <c r="CY202" i="1"/>
  <c r="CX202" i="1"/>
  <c r="CW202" i="1"/>
  <c r="CU202" i="1"/>
  <c r="CS202" i="1"/>
  <c r="CQ202" i="1"/>
  <c r="CO202" i="1"/>
  <c r="CN202" i="1"/>
  <c r="CM202" i="1"/>
  <c r="CK202" i="1"/>
  <c r="CI202" i="1"/>
  <c r="CG202" i="1"/>
  <c r="CE202" i="1"/>
  <c r="CC202" i="1"/>
  <c r="CB202" i="1"/>
  <c r="CA202" i="1"/>
  <c r="BY202" i="1"/>
  <c r="BX202" i="1"/>
  <c r="BW202" i="1"/>
  <c r="BU202" i="1"/>
  <c r="BS202" i="1"/>
  <c r="BQ202" i="1"/>
  <c r="BO202" i="1"/>
  <c r="BM202" i="1"/>
  <c r="BK202" i="1"/>
  <c r="BI202" i="1"/>
  <c r="BE202" i="1"/>
  <c r="BD202" i="1"/>
  <c r="BC202" i="1"/>
  <c r="BB202" i="1"/>
  <c r="BA202" i="1"/>
  <c r="AY202" i="1"/>
  <c r="AW202" i="1"/>
  <c r="AU202" i="1"/>
  <c r="AS202" i="1"/>
  <c r="AR202" i="1"/>
  <c r="AQ202" i="1"/>
  <c r="AO202" i="1"/>
  <c r="AN202" i="1"/>
  <c r="AM202" i="1"/>
  <c r="AK202" i="1"/>
  <c r="AI202" i="1"/>
  <c r="AG202" i="1"/>
  <c r="AF202" i="1"/>
  <c r="AE202" i="1"/>
  <c r="AC202" i="1"/>
  <c r="AA202" i="1"/>
  <c r="Y202" i="1"/>
  <c r="W202" i="1"/>
  <c r="U202" i="1"/>
  <c r="T202" i="1"/>
  <c r="S202" i="1"/>
  <c r="Q202" i="1"/>
  <c r="O202" i="1"/>
  <c r="M202" i="1"/>
  <c r="EM201" i="1"/>
  <c r="EF201" i="1"/>
  <c r="EB201" i="1"/>
  <c r="DV201" i="1"/>
  <c r="DT201" i="1"/>
  <c r="DP201" i="1"/>
  <c r="DN201" i="1"/>
  <c r="DL201" i="1"/>
  <c r="DJ201" i="1"/>
  <c r="DH201" i="1"/>
  <c r="DF201" i="1"/>
  <c r="DD201" i="1"/>
  <c r="DB201" i="1"/>
  <c r="CZ201" i="1"/>
  <c r="CX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D201" i="1"/>
  <c r="AB201" i="1"/>
  <c r="Z201" i="1"/>
  <c r="X201" i="1"/>
  <c r="V201" i="1"/>
  <c r="T201" i="1"/>
  <c r="R201" i="1"/>
  <c r="P201" i="1"/>
  <c r="N201" i="1"/>
  <c r="EM200" i="1"/>
  <c r="EF200" i="1"/>
  <c r="EB200" i="1"/>
  <c r="DV200" i="1"/>
  <c r="DT200" i="1"/>
  <c r="DP200" i="1"/>
  <c r="DN200" i="1"/>
  <c r="DL200" i="1"/>
  <c r="DJ200" i="1"/>
  <c r="DH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D200" i="1"/>
  <c r="AB200" i="1"/>
  <c r="Z200" i="1"/>
  <c r="X200" i="1"/>
  <c r="V200" i="1"/>
  <c r="T200" i="1"/>
  <c r="R200" i="1"/>
  <c r="P200" i="1"/>
  <c r="N200" i="1"/>
  <c r="EM199" i="1"/>
  <c r="EF199" i="1"/>
  <c r="EB199" i="1"/>
  <c r="DV199" i="1"/>
  <c r="DT199" i="1"/>
  <c r="DP199" i="1"/>
  <c r="DN199" i="1"/>
  <c r="DL199" i="1"/>
  <c r="DJ199" i="1"/>
  <c r="DH199" i="1"/>
  <c r="DF199" i="1"/>
  <c r="DD199" i="1"/>
  <c r="DB199" i="1"/>
  <c r="CZ199" i="1"/>
  <c r="CX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D199" i="1"/>
  <c r="AB199" i="1"/>
  <c r="Z199" i="1"/>
  <c r="X199" i="1"/>
  <c r="V199" i="1"/>
  <c r="T199" i="1"/>
  <c r="R199" i="1"/>
  <c r="P199" i="1"/>
  <c r="N199" i="1"/>
  <c r="EM198" i="1"/>
  <c r="EF198" i="1"/>
  <c r="EB198" i="1"/>
  <c r="DV198" i="1"/>
  <c r="DT198" i="1"/>
  <c r="DP198" i="1"/>
  <c r="DN198" i="1"/>
  <c r="DL198" i="1"/>
  <c r="DJ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D198" i="1"/>
  <c r="AB198" i="1"/>
  <c r="Z198" i="1"/>
  <c r="X198" i="1"/>
  <c r="V198" i="1"/>
  <c r="T198" i="1"/>
  <c r="R198" i="1"/>
  <c r="P198" i="1"/>
  <c r="N198" i="1"/>
  <c r="EM197" i="1"/>
  <c r="EF197" i="1"/>
  <c r="EB197" i="1"/>
  <c r="DV197" i="1"/>
  <c r="DT197" i="1"/>
  <c r="DP197" i="1"/>
  <c r="DN197" i="1"/>
  <c r="DL197" i="1"/>
  <c r="DJ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D197" i="1"/>
  <c r="AB197" i="1"/>
  <c r="Z197" i="1"/>
  <c r="X197" i="1"/>
  <c r="V197" i="1"/>
  <c r="T197" i="1"/>
  <c r="R197" i="1"/>
  <c r="P197" i="1"/>
  <c r="N197" i="1"/>
  <c r="EM196" i="1"/>
  <c r="EM193" i="1" s="1"/>
  <c r="EF196" i="1"/>
  <c r="EB196" i="1"/>
  <c r="DV196" i="1"/>
  <c r="DT196" i="1"/>
  <c r="DP196" i="1"/>
  <c r="DN196" i="1"/>
  <c r="DL196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D196" i="1"/>
  <c r="AB196" i="1"/>
  <c r="Z196" i="1"/>
  <c r="X196" i="1"/>
  <c r="V196" i="1"/>
  <c r="T196" i="1"/>
  <c r="R196" i="1"/>
  <c r="P196" i="1"/>
  <c r="N196" i="1"/>
  <c r="EM195" i="1"/>
  <c r="EF195" i="1"/>
  <c r="EB195" i="1"/>
  <c r="DV195" i="1"/>
  <c r="DT195" i="1"/>
  <c r="DP195" i="1"/>
  <c r="DN195" i="1"/>
  <c r="DL195" i="1"/>
  <c r="DJ195" i="1"/>
  <c r="DH195" i="1"/>
  <c r="DF195" i="1"/>
  <c r="DD195" i="1"/>
  <c r="DB195" i="1"/>
  <c r="CZ195" i="1"/>
  <c r="CX195" i="1"/>
  <c r="CV195" i="1"/>
  <c r="CT195" i="1"/>
  <c r="CR195" i="1"/>
  <c r="CP195" i="1"/>
  <c r="CN195" i="1"/>
  <c r="CL195" i="1"/>
  <c r="CJ195" i="1"/>
  <c r="CJ193" i="1" s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J195" i="1"/>
  <c r="AH195" i="1"/>
  <c r="AF195" i="1"/>
  <c r="AD195" i="1"/>
  <c r="AB195" i="1"/>
  <c r="Z195" i="1"/>
  <c r="X195" i="1"/>
  <c r="V195" i="1"/>
  <c r="T195" i="1"/>
  <c r="R195" i="1"/>
  <c r="P195" i="1"/>
  <c r="N195" i="1"/>
  <c r="EM194" i="1"/>
  <c r="EF194" i="1"/>
  <c r="EB194" i="1"/>
  <c r="DV194" i="1"/>
  <c r="DT194" i="1"/>
  <c r="DP194" i="1"/>
  <c r="DP193" i="1" s="1"/>
  <c r="DN194" i="1"/>
  <c r="DL194" i="1"/>
  <c r="DJ194" i="1"/>
  <c r="DH194" i="1"/>
  <c r="DF194" i="1"/>
  <c r="DD194" i="1"/>
  <c r="DB194" i="1"/>
  <c r="CZ194" i="1"/>
  <c r="CX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AH194" i="1"/>
  <c r="AF194" i="1"/>
  <c r="AF193" i="1" s="1"/>
  <c r="AD194" i="1"/>
  <c r="AB194" i="1"/>
  <c r="Z194" i="1"/>
  <c r="X194" i="1"/>
  <c r="V194" i="1"/>
  <c r="T194" i="1"/>
  <c r="R194" i="1"/>
  <c r="P194" i="1"/>
  <c r="N194" i="1"/>
  <c r="ED193" i="1"/>
  <c r="EC193" i="1"/>
  <c r="EA193" i="1"/>
  <c r="DZ193" i="1"/>
  <c r="DY193" i="1"/>
  <c r="DX193" i="1"/>
  <c r="DW193" i="1"/>
  <c r="DU193" i="1"/>
  <c r="DS193" i="1"/>
  <c r="DR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U193" i="1"/>
  <c r="S193" i="1"/>
  <c r="Q193" i="1"/>
  <c r="O193" i="1"/>
  <c r="M193" i="1"/>
  <c r="EM192" i="1"/>
  <c r="EF192" i="1"/>
  <c r="EB192" i="1"/>
  <c r="DV192" i="1"/>
  <c r="DT192" i="1"/>
  <c r="DP192" i="1"/>
  <c r="DN192" i="1"/>
  <c r="DL192" i="1"/>
  <c r="DJ192" i="1"/>
  <c r="DH192" i="1"/>
  <c r="DF192" i="1"/>
  <c r="DD192" i="1"/>
  <c r="DB192" i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D192" i="1"/>
  <c r="AB192" i="1"/>
  <c r="Z192" i="1"/>
  <c r="X192" i="1"/>
  <c r="V192" i="1"/>
  <c r="T192" i="1"/>
  <c r="R192" i="1"/>
  <c r="P192" i="1"/>
  <c r="N192" i="1"/>
  <c r="EM191" i="1"/>
  <c r="EF191" i="1"/>
  <c r="EB191" i="1"/>
  <c r="DV191" i="1"/>
  <c r="DT191" i="1"/>
  <c r="DP191" i="1"/>
  <c r="DN191" i="1"/>
  <c r="DL191" i="1"/>
  <c r="DJ191" i="1"/>
  <c r="DH191" i="1"/>
  <c r="DF191" i="1"/>
  <c r="DD191" i="1"/>
  <c r="DB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AH191" i="1"/>
  <c r="AF191" i="1"/>
  <c r="AD191" i="1"/>
  <c r="AB191" i="1"/>
  <c r="Z191" i="1"/>
  <c r="X191" i="1"/>
  <c r="V191" i="1"/>
  <c r="T191" i="1"/>
  <c r="R191" i="1"/>
  <c r="P191" i="1"/>
  <c r="N191" i="1"/>
  <c r="EM190" i="1"/>
  <c r="EF190" i="1"/>
  <c r="EB190" i="1"/>
  <c r="DV190" i="1"/>
  <c r="DT190" i="1"/>
  <c r="DP190" i="1"/>
  <c r="DN190" i="1"/>
  <c r="DL190" i="1"/>
  <c r="DJ190" i="1"/>
  <c r="DH190" i="1"/>
  <c r="DF190" i="1"/>
  <c r="DD190" i="1"/>
  <c r="DB190" i="1"/>
  <c r="CZ190" i="1"/>
  <c r="CX190" i="1"/>
  <c r="CV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D190" i="1"/>
  <c r="AB190" i="1"/>
  <c r="Z190" i="1"/>
  <c r="X190" i="1"/>
  <c r="V190" i="1"/>
  <c r="T190" i="1"/>
  <c r="R190" i="1"/>
  <c r="P190" i="1"/>
  <c r="N190" i="1"/>
  <c r="EM189" i="1"/>
  <c r="EF189" i="1"/>
  <c r="EB189" i="1"/>
  <c r="DV189" i="1"/>
  <c r="DT189" i="1"/>
  <c r="DP189" i="1"/>
  <c r="DN189" i="1"/>
  <c r="DL189" i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T186" i="1" s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D189" i="1"/>
  <c r="AB189" i="1"/>
  <c r="Z189" i="1"/>
  <c r="X189" i="1"/>
  <c r="V189" i="1"/>
  <c r="T189" i="1"/>
  <c r="R189" i="1"/>
  <c r="P189" i="1"/>
  <c r="N189" i="1"/>
  <c r="EM188" i="1"/>
  <c r="EF188" i="1"/>
  <c r="EB188" i="1"/>
  <c r="DV188" i="1"/>
  <c r="DT188" i="1"/>
  <c r="DP188" i="1"/>
  <c r="DN188" i="1"/>
  <c r="DL188" i="1"/>
  <c r="DJ188" i="1"/>
  <c r="DH188" i="1"/>
  <c r="DF188" i="1"/>
  <c r="DD188" i="1"/>
  <c r="DB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AH188" i="1"/>
  <c r="AF188" i="1"/>
  <c r="AD188" i="1"/>
  <c r="AB188" i="1"/>
  <c r="Z188" i="1"/>
  <c r="X188" i="1"/>
  <c r="V188" i="1"/>
  <c r="T188" i="1"/>
  <c r="R188" i="1"/>
  <c r="P188" i="1"/>
  <c r="N188" i="1"/>
  <c r="EM187" i="1"/>
  <c r="EF187" i="1"/>
  <c r="EB187" i="1"/>
  <c r="EB186" i="1" s="1"/>
  <c r="DV187" i="1"/>
  <c r="DT187" i="1"/>
  <c r="DP187" i="1"/>
  <c r="DP186" i="1" s="1"/>
  <c r="DN187" i="1"/>
  <c r="DL187" i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P186" i="1" s="1"/>
  <c r="BN187" i="1"/>
  <c r="BL187" i="1"/>
  <c r="BJ187" i="1"/>
  <c r="BH187" i="1"/>
  <c r="BF187" i="1"/>
  <c r="BD187" i="1"/>
  <c r="BD186" i="1" s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F186" i="1" s="1"/>
  <c r="AD187" i="1"/>
  <c r="AB187" i="1"/>
  <c r="Z187" i="1"/>
  <c r="X187" i="1"/>
  <c r="V187" i="1"/>
  <c r="T187" i="1"/>
  <c r="R187" i="1"/>
  <c r="P187" i="1"/>
  <c r="N187" i="1"/>
  <c r="EM186" i="1"/>
  <c r="ED186" i="1"/>
  <c r="EC186" i="1"/>
  <c r="EA186" i="1"/>
  <c r="DZ186" i="1"/>
  <c r="DY186" i="1"/>
  <c r="DX186" i="1"/>
  <c r="DW186" i="1"/>
  <c r="DU186" i="1"/>
  <c r="DS186" i="1"/>
  <c r="DR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N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EM185" i="1"/>
  <c r="EF185" i="1"/>
  <c r="EB185" i="1"/>
  <c r="DV185" i="1"/>
  <c r="DT185" i="1"/>
  <c r="DP185" i="1"/>
  <c r="DN185" i="1"/>
  <c r="DL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B185" i="1"/>
  <c r="Z185" i="1"/>
  <c r="X185" i="1"/>
  <c r="V185" i="1"/>
  <c r="T185" i="1"/>
  <c r="R185" i="1"/>
  <c r="P185" i="1"/>
  <c r="N185" i="1"/>
  <c r="EM184" i="1"/>
  <c r="EF184" i="1"/>
  <c r="EB184" i="1"/>
  <c r="DV184" i="1"/>
  <c r="DT184" i="1"/>
  <c r="DP184" i="1"/>
  <c r="DN184" i="1"/>
  <c r="DL184" i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N184" i="1"/>
  <c r="EM183" i="1"/>
  <c r="EF183" i="1"/>
  <c r="EB183" i="1"/>
  <c r="DV183" i="1"/>
  <c r="DT183" i="1"/>
  <c r="DP183" i="1"/>
  <c r="DN183" i="1"/>
  <c r="DL183" i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N183" i="1"/>
  <c r="EM182" i="1"/>
  <c r="EF182" i="1"/>
  <c r="EB182" i="1"/>
  <c r="DV182" i="1"/>
  <c r="DT182" i="1"/>
  <c r="DP182" i="1"/>
  <c r="DN182" i="1"/>
  <c r="DL182" i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EM181" i="1"/>
  <c r="EF181" i="1"/>
  <c r="EB181" i="1"/>
  <c r="DV181" i="1"/>
  <c r="DT181" i="1"/>
  <c r="DP181" i="1"/>
  <c r="DN181" i="1"/>
  <c r="DL181" i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EM180" i="1"/>
  <c r="EF180" i="1"/>
  <c r="EB180" i="1"/>
  <c r="DV180" i="1"/>
  <c r="DT180" i="1"/>
  <c r="DP180" i="1"/>
  <c r="DN180" i="1"/>
  <c r="DL180" i="1"/>
  <c r="DL179" i="1" s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N179" i="1" s="1"/>
  <c r="CL180" i="1"/>
  <c r="CJ180" i="1"/>
  <c r="CH180" i="1"/>
  <c r="CF180" i="1"/>
  <c r="CD180" i="1"/>
  <c r="CB180" i="1"/>
  <c r="CB179" i="1" s="1"/>
  <c r="BZ180" i="1"/>
  <c r="BX180" i="1"/>
  <c r="BV180" i="1"/>
  <c r="BT180" i="1"/>
  <c r="BR180" i="1"/>
  <c r="BP180" i="1"/>
  <c r="BP179" i="1" s="1"/>
  <c r="BN180" i="1"/>
  <c r="BL180" i="1"/>
  <c r="BJ180" i="1"/>
  <c r="BH180" i="1"/>
  <c r="BF180" i="1"/>
  <c r="BD180" i="1"/>
  <c r="BD179" i="1" s="1"/>
  <c r="BB180" i="1"/>
  <c r="AZ180" i="1"/>
  <c r="AX180" i="1"/>
  <c r="AV180" i="1"/>
  <c r="AT180" i="1"/>
  <c r="AR180" i="1"/>
  <c r="AR179" i="1" s="1"/>
  <c r="AP180" i="1"/>
  <c r="AN180" i="1"/>
  <c r="AL180" i="1"/>
  <c r="AJ180" i="1"/>
  <c r="AH180" i="1"/>
  <c r="AF180" i="1"/>
  <c r="AD180" i="1"/>
  <c r="AB180" i="1"/>
  <c r="Z180" i="1"/>
  <c r="X180" i="1"/>
  <c r="V180" i="1"/>
  <c r="T180" i="1"/>
  <c r="T179" i="1" s="1"/>
  <c r="R180" i="1"/>
  <c r="P180" i="1"/>
  <c r="N180" i="1"/>
  <c r="ED179" i="1"/>
  <c r="EC179" i="1"/>
  <c r="EA179" i="1"/>
  <c r="DZ179" i="1"/>
  <c r="DY179" i="1"/>
  <c r="DX179" i="1"/>
  <c r="DW179" i="1"/>
  <c r="DU179" i="1"/>
  <c r="DS179" i="1"/>
  <c r="DR179" i="1"/>
  <c r="DQ179" i="1"/>
  <c r="DO179" i="1"/>
  <c r="DM179" i="1"/>
  <c r="DK179" i="1"/>
  <c r="DJ179" i="1"/>
  <c r="DI179" i="1"/>
  <c r="DG179" i="1"/>
  <c r="DE179" i="1"/>
  <c r="DC179" i="1"/>
  <c r="DA179" i="1"/>
  <c r="CZ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E179" i="1"/>
  <c r="BC179" i="1"/>
  <c r="BA179" i="1"/>
  <c r="AY179" i="1"/>
  <c r="AW179" i="1"/>
  <c r="AU179" i="1"/>
  <c r="AS179" i="1"/>
  <c r="AQ179" i="1"/>
  <c r="AP179" i="1"/>
  <c r="AO179" i="1"/>
  <c r="AM179" i="1"/>
  <c r="AK179" i="1"/>
  <c r="AI179" i="1"/>
  <c r="AG179" i="1"/>
  <c r="AF179" i="1"/>
  <c r="AE179" i="1"/>
  <c r="AC179" i="1"/>
  <c r="AA179" i="1"/>
  <c r="Y179" i="1"/>
  <c r="W179" i="1"/>
  <c r="U179" i="1"/>
  <c r="S179" i="1"/>
  <c r="Q179" i="1"/>
  <c r="O179" i="1"/>
  <c r="M179" i="1"/>
  <c r="EM178" i="1"/>
  <c r="EF178" i="1"/>
  <c r="EB178" i="1"/>
  <c r="DV178" i="1"/>
  <c r="DT178" i="1"/>
  <c r="DP178" i="1"/>
  <c r="DN178" i="1"/>
  <c r="DL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N178" i="1"/>
  <c r="EM177" i="1"/>
  <c r="EF177" i="1"/>
  <c r="EB177" i="1"/>
  <c r="DV177" i="1"/>
  <c r="DT177" i="1"/>
  <c r="DP177" i="1"/>
  <c r="DN177" i="1"/>
  <c r="DL177" i="1"/>
  <c r="DJ177" i="1"/>
  <c r="DH177" i="1"/>
  <c r="DF177" i="1"/>
  <c r="DF174" i="1" s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H174" i="1" s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L174" i="1" s="1"/>
  <c r="AJ177" i="1"/>
  <c r="AH177" i="1"/>
  <c r="AF177" i="1"/>
  <c r="AD177" i="1"/>
  <c r="AB177" i="1"/>
  <c r="Z177" i="1"/>
  <c r="X177" i="1"/>
  <c r="V177" i="1"/>
  <c r="T177" i="1"/>
  <c r="R177" i="1"/>
  <c r="P177" i="1"/>
  <c r="N177" i="1"/>
  <c r="EM176" i="1"/>
  <c r="EF176" i="1"/>
  <c r="EB176" i="1"/>
  <c r="DV176" i="1"/>
  <c r="DT176" i="1"/>
  <c r="DP176" i="1"/>
  <c r="DN176" i="1"/>
  <c r="DL176" i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Z176" i="1"/>
  <c r="X176" i="1"/>
  <c r="V176" i="1"/>
  <c r="T176" i="1"/>
  <c r="R176" i="1"/>
  <c r="P176" i="1"/>
  <c r="N176" i="1"/>
  <c r="EM175" i="1"/>
  <c r="EF175" i="1"/>
  <c r="EB175" i="1"/>
  <c r="DV175" i="1"/>
  <c r="DT175" i="1"/>
  <c r="DP175" i="1"/>
  <c r="DN175" i="1"/>
  <c r="DL175" i="1"/>
  <c r="DJ175" i="1"/>
  <c r="DH175" i="1"/>
  <c r="DF175" i="1"/>
  <c r="DD175" i="1"/>
  <c r="DB175" i="1"/>
  <c r="CZ175" i="1"/>
  <c r="CZ174" i="1" s="1"/>
  <c r="CX175" i="1"/>
  <c r="CV175" i="1"/>
  <c r="CV174" i="1" s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P174" i="1" s="1"/>
  <c r="BN175" i="1"/>
  <c r="BL175" i="1"/>
  <c r="BJ175" i="1"/>
  <c r="BH175" i="1"/>
  <c r="BF175" i="1"/>
  <c r="BF174" i="1" s="1"/>
  <c r="BD175" i="1"/>
  <c r="BD174" i="1" s="1"/>
  <c r="BB175" i="1"/>
  <c r="AZ175" i="1"/>
  <c r="AX175" i="1"/>
  <c r="AV175" i="1"/>
  <c r="AT175" i="1"/>
  <c r="AT174" i="1" s="1"/>
  <c r="AR175" i="1"/>
  <c r="AR174" i="1" s="1"/>
  <c r="AP175" i="1"/>
  <c r="AN175" i="1"/>
  <c r="AL175" i="1"/>
  <c r="AJ175" i="1"/>
  <c r="AH175" i="1"/>
  <c r="AH174" i="1" s="1"/>
  <c r="AF175" i="1"/>
  <c r="AD175" i="1"/>
  <c r="AB175" i="1"/>
  <c r="Z175" i="1"/>
  <c r="X175" i="1"/>
  <c r="V175" i="1"/>
  <c r="V174" i="1" s="1"/>
  <c r="T175" i="1"/>
  <c r="T174" i="1" s="1"/>
  <c r="R175" i="1"/>
  <c r="P175" i="1"/>
  <c r="P174" i="1" s="1"/>
  <c r="N175" i="1"/>
  <c r="N174" i="1" s="1"/>
  <c r="ED174" i="1"/>
  <c r="EC174" i="1"/>
  <c r="EA174" i="1"/>
  <c r="DZ174" i="1"/>
  <c r="DY174" i="1"/>
  <c r="DX174" i="1"/>
  <c r="DW174" i="1"/>
  <c r="DU174" i="1"/>
  <c r="DT174" i="1"/>
  <c r="DS174" i="1"/>
  <c r="DR174" i="1"/>
  <c r="DQ174" i="1"/>
  <c r="DO174" i="1"/>
  <c r="DM174" i="1"/>
  <c r="DL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N174" i="1"/>
  <c r="CM174" i="1"/>
  <c r="CK174" i="1"/>
  <c r="CJ174" i="1"/>
  <c r="CI174" i="1"/>
  <c r="CG174" i="1"/>
  <c r="CE174" i="1"/>
  <c r="CC174" i="1"/>
  <c r="CB174" i="1"/>
  <c r="CA174" i="1"/>
  <c r="BY174" i="1"/>
  <c r="BX174" i="1"/>
  <c r="BW174" i="1"/>
  <c r="BU174" i="1"/>
  <c r="BS174" i="1"/>
  <c r="BQ174" i="1"/>
  <c r="BO174" i="1"/>
  <c r="BM174" i="1"/>
  <c r="BK174" i="1"/>
  <c r="BI174" i="1"/>
  <c r="BE174" i="1"/>
  <c r="BC174" i="1"/>
  <c r="BA174" i="1"/>
  <c r="AZ174" i="1"/>
  <c r="AY174" i="1"/>
  <c r="AW174" i="1"/>
  <c r="AU174" i="1"/>
  <c r="AS174" i="1"/>
  <c r="AQ174" i="1"/>
  <c r="AO174" i="1"/>
  <c r="AN174" i="1"/>
  <c r="AM174" i="1"/>
  <c r="AK174" i="1"/>
  <c r="AI174" i="1"/>
  <c r="AG174" i="1"/>
  <c r="AF174" i="1"/>
  <c r="AE174" i="1"/>
  <c r="AC174" i="1"/>
  <c r="AA174" i="1"/>
  <c r="Y174" i="1"/>
  <c r="W174" i="1"/>
  <c r="U174" i="1"/>
  <c r="S174" i="1"/>
  <c r="Q174" i="1"/>
  <c r="O174" i="1"/>
  <c r="M174" i="1"/>
  <c r="EM173" i="1"/>
  <c r="EF173" i="1"/>
  <c r="EB173" i="1"/>
  <c r="EB172" i="1" s="1"/>
  <c r="DV173" i="1"/>
  <c r="DV172" i="1" s="1"/>
  <c r="DT173" i="1"/>
  <c r="DT172" i="1" s="1"/>
  <c r="DP173" i="1"/>
  <c r="DP172" i="1" s="1"/>
  <c r="DN173" i="1"/>
  <c r="DN172" i="1" s="1"/>
  <c r="DL173" i="1"/>
  <c r="DJ173" i="1"/>
  <c r="DJ172" i="1" s="1"/>
  <c r="DH173" i="1"/>
  <c r="DH172" i="1" s="1"/>
  <c r="DF173" i="1"/>
  <c r="DF172" i="1" s="1"/>
  <c r="DD173" i="1"/>
  <c r="DD172" i="1" s="1"/>
  <c r="DB173" i="1"/>
  <c r="DB172" i="1" s="1"/>
  <c r="CZ173" i="1"/>
  <c r="CX173" i="1"/>
  <c r="CX172" i="1" s="1"/>
  <c r="CV173" i="1"/>
  <c r="CV172" i="1" s="1"/>
  <c r="CT173" i="1"/>
  <c r="CT172" i="1" s="1"/>
  <c r="CR173" i="1"/>
  <c r="CR172" i="1" s="1"/>
  <c r="CP173" i="1"/>
  <c r="CP172" i="1" s="1"/>
  <c r="CN173" i="1"/>
  <c r="CL173" i="1"/>
  <c r="CL172" i="1" s="1"/>
  <c r="CJ173" i="1"/>
  <c r="CJ172" i="1" s="1"/>
  <c r="CH173" i="1"/>
  <c r="CH172" i="1" s="1"/>
  <c r="CF173" i="1"/>
  <c r="CF172" i="1" s="1"/>
  <c r="CD173" i="1"/>
  <c r="CD172" i="1" s="1"/>
  <c r="CB173" i="1"/>
  <c r="CB172" i="1" s="1"/>
  <c r="BZ173" i="1"/>
  <c r="BZ172" i="1" s="1"/>
  <c r="BX173" i="1"/>
  <c r="BX172" i="1" s="1"/>
  <c r="BV173" i="1"/>
  <c r="BV172" i="1" s="1"/>
  <c r="BT173" i="1"/>
  <c r="BT172" i="1" s="1"/>
  <c r="BR173" i="1"/>
  <c r="BR172" i="1" s="1"/>
  <c r="BP173" i="1"/>
  <c r="BP172" i="1" s="1"/>
  <c r="BN173" i="1"/>
  <c r="BN172" i="1" s="1"/>
  <c r="BL173" i="1"/>
  <c r="BL172" i="1" s="1"/>
  <c r="BJ173" i="1"/>
  <c r="BJ172" i="1" s="1"/>
  <c r="BH173" i="1"/>
  <c r="BH172" i="1" s="1"/>
  <c r="BF173" i="1"/>
  <c r="BF172" i="1" s="1"/>
  <c r="BD173" i="1"/>
  <c r="BD172" i="1" s="1"/>
  <c r="BB173" i="1"/>
  <c r="BB172" i="1" s="1"/>
  <c r="AZ173" i="1"/>
  <c r="AZ172" i="1" s="1"/>
  <c r="AX173" i="1"/>
  <c r="AX172" i="1" s="1"/>
  <c r="AV173" i="1"/>
  <c r="AV172" i="1" s="1"/>
  <c r="AT173" i="1"/>
  <c r="AT172" i="1" s="1"/>
  <c r="AR173" i="1"/>
  <c r="AP173" i="1"/>
  <c r="AP172" i="1" s="1"/>
  <c r="AN173" i="1"/>
  <c r="AN172" i="1" s="1"/>
  <c r="AL173" i="1"/>
  <c r="AL172" i="1" s="1"/>
  <c r="AJ173" i="1"/>
  <c r="AJ172" i="1" s="1"/>
  <c r="AH173" i="1"/>
  <c r="AH172" i="1" s="1"/>
  <c r="AF173" i="1"/>
  <c r="AD173" i="1"/>
  <c r="AD172" i="1" s="1"/>
  <c r="AB173" i="1"/>
  <c r="AB172" i="1" s="1"/>
  <c r="Z173" i="1"/>
  <c r="Z172" i="1" s="1"/>
  <c r="X173" i="1"/>
  <c r="X172" i="1" s="1"/>
  <c r="V173" i="1"/>
  <c r="V172" i="1" s="1"/>
  <c r="T173" i="1"/>
  <c r="R173" i="1"/>
  <c r="R172" i="1" s="1"/>
  <c r="P173" i="1"/>
  <c r="P172" i="1" s="1"/>
  <c r="N173" i="1"/>
  <c r="EM172" i="1"/>
  <c r="ED172" i="1"/>
  <c r="EC172" i="1"/>
  <c r="EA172" i="1"/>
  <c r="DZ172" i="1"/>
  <c r="DY172" i="1"/>
  <c r="DX172" i="1"/>
  <c r="DW172" i="1"/>
  <c r="DU172" i="1"/>
  <c r="DS172" i="1"/>
  <c r="DR172" i="1"/>
  <c r="DQ172" i="1"/>
  <c r="DO172" i="1"/>
  <c r="DM172" i="1"/>
  <c r="DL172" i="1"/>
  <c r="DK172" i="1"/>
  <c r="DI172" i="1"/>
  <c r="DG172" i="1"/>
  <c r="DE172" i="1"/>
  <c r="DC172" i="1"/>
  <c r="DA172" i="1"/>
  <c r="CZ172" i="1"/>
  <c r="CY172" i="1"/>
  <c r="CW172" i="1"/>
  <c r="CU172" i="1"/>
  <c r="CS172" i="1"/>
  <c r="CQ172" i="1"/>
  <c r="CO172" i="1"/>
  <c r="CN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E172" i="1"/>
  <c r="BC172" i="1"/>
  <c r="BA172" i="1"/>
  <c r="AY172" i="1"/>
  <c r="AW172" i="1"/>
  <c r="AU172" i="1"/>
  <c r="AS172" i="1"/>
  <c r="AR172" i="1"/>
  <c r="AQ172" i="1"/>
  <c r="AO172" i="1"/>
  <c r="AM172" i="1"/>
  <c r="AK172" i="1"/>
  <c r="AI172" i="1"/>
  <c r="AG172" i="1"/>
  <c r="AF172" i="1"/>
  <c r="AE172" i="1"/>
  <c r="AC172" i="1"/>
  <c r="AA172" i="1"/>
  <c r="Y172" i="1"/>
  <c r="W172" i="1"/>
  <c r="U172" i="1"/>
  <c r="T172" i="1"/>
  <c r="S172" i="1"/>
  <c r="Q172" i="1"/>
  <c r="O172" i="1"/>
  <c r="M172" i="1"/>
  <c r="EM171" i="1"/>
  <c r="EM170" i="1" s="1"/>
  <c r="EF171" i="1"/>
  <c r="EB171" i="1"/>
  <c r="DV171" i="1"/>
  <c r="DV170" i="1" s="1"/>
  <c r="DT171" i="1"/>
  <c r="DT170" i="1" s="1"/>
  <c r="DP171" i="1"/>
  <c r="DP170" i="1" s="1"/>
  <c r="DN171" i="1"/>
  <c r="DN170" i="1" s="1"/>
  <c r="DL171" i="1"/>
  <c r="DL170" i="1" s="1"/>
  <c r="DJ171" i="1"/>
  <c r="DJ170" i="1" s="1"/>
  <c r="DH171" i="1"/>
  <c r="DH170" i="1" s="1"/>
  <c r="DF171" i="1"/>
  <c r="DF170" i="1" s="1"/>
  <c r="DD171" i="1"/>
  <c r="DD170" i="1" s="1"/>
  <c r="DB171" i="1"/>
  <c r="DB170" i="1" s="1"/>
  <c r="CZ171" i="1"/>
  <c r="CZ170" i="1" s="1"/>
  <c r="CX171" i="1"/>
  <c r="CX170" i="1" s="1"/>
  <c r="CV171" i="1"/>
  <c r="CT171" i="1"/>
  <c r="CT170" i="1" s="1"/>
  <c r="CR171" i="1"/>
  <c r="CR170" i="1" s="1"/>
  <c r="CP171" i="1"/>
  <c r="CP170" i="1" s="1"/>
  <c r="CN171" i="1"/>
  <c r="CN170" i="1" s="1"/>
  <c r="CL171" i="1"/>
  <c r="CL170" i="1" s="1"/>
  <c r="CJ171" i="1"/>
  <c r="CJ170" i="1" s="1"/>
  <c r="CH171" i="1"/>
  <c r="CH170" i="1" s="1"/>
  <c r="CF171" i="1"/>
  <c r="CF170" i="1" s="1"/>
  <c r="CD171" i="1"/>
  <c r="CD170" i="1" s="1"/>
  <c r="CB171" i="1"/>
  <c r="CB170" i="1" s="1"/>
  <c r="BZ171" i="1"/>
  <c r="BZ170" i="1" s="1"/>
  <c r="BX171" i="1"/>
  <c r="BX170" i="1" s="1"/>
  <c r="BV171" i="1"/>
  <c r="BV170" i="1" s="1"/>
  <c r="BT171" i="1"/>
  <c r="BT170" i="1" s="1"/>
  <c r="BR171" i="1"/>
  <c r="BR170" i="1" s="1"/>
  <c r="BP171" i="1"/>
  <c r="BN171" i="1"/>
  <c r="BN170" i="1" s="1"/>
  <c r="BL171" i="1"/>
  <c r="BL170" i="1" s="1"/>
  <c r="BJ171" i="1"/>
  <c r="BJ170" i="1" s="1"/>
  <c r="BH171" i="1"/>
  <c r="BH170" i="1" s="1"/>
  <c r="BF171" i="1"/>
  <c r="BF170" i="1" s="1"/>
  <c r="BD171" i="1"/>
  <c r="BD170" i="1" s="1"/>
  <c r="BB171" i="1"/>
  <c r="AZ171" i="1"/>
  <c r="AX171" i="1"/>
  <c r="AX170" i="1" s="1"/>
  <c r="AV171" i="1"/>
  <c r="AV170" i="1" s="1"/>
  <c r="AT171" i="1"/>
  <c r="AT170" i="1" s="1"/>
  <c r="AR171" i="1"/>
  <c r="AR170" i="1" s="1"/>
  <c r="AP171" i="1"/>
  <c r="AP170" i="1" s="1"/>
  <c r="AN171" i="1"/>
  <c r="AN170" i="1" s="1"/>
  <c r="AL171" i="1"/>
  <c r="AL170" i="1" s="1"/>
  <c r="AJ171" i="1"/>
  <c r="AJ170" i="1" s="1"/>
  <c r="AH171" i="1"/>
  <c r="AH170" i="1" s="1"/>
  <c r="AF171" i="1"/>
  <c r="AF170" i="1" s="1"/>
  <c r="AD171" i="1"/>
  <c r="AD170" i="1" s="1"/>
  <c r="AB171" i="1"/>
  <c r="Z171" i="1"/>
  <c r="Z170" i="1" s="1"/>
  <c r="X171" i="1"/>
  <c r="X170" i="1" s="1"/>
  <c r="V171" i="1"/>
  <c r="V170" i="1" s="1"/>
  <c r="T171" i="1"/>
  <c r="T170" i="1" s="1"/>
  <c r="R171" i="1"/>
  <c r="R170" i="1" s="1"/>
  <c r="P171" i="1"/>
  <c r="P170" i="1" s="1"/>
  <c r="N171" i="1"/>
  <c r="ED170" i="1"/>
  <c r="EC170" i="1"/>
  <c r="EB170" i="1"/>
  <c r="EA170" i="1"/>
  <c r="DZ170" i="1"/>
  <c r="DY170" i="1"/>
  <c r="DX170" i="1"/>
  <c r="DW170" i="1"/>
  <c r="DU170" i="1"/>
  <c r="DS170" i="1"/>
  <c r="DR170" i="1"/>
  <c r="DQ170" i="1"/>
  <c r="DO170" i="1"/>
  <c r="DM170" i="1"/>
  <c r="DK170" i="1"/>
  <c r="DI170" i="1"/>
  <c r="DG170" i="1"/>
  <c r="DE170" i="1"/>
  <c r="DC170" i="1"/>
  <c r="DA170" i="1"/>
  <c r="CY170" i="1"/>
  <c r="CW170" i="1"/>
  <c r="CV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P170" i="1"/>
  <c r="BO170" i="1"/>
  <c r="BM170" i="1"/>
  <c r="BK170" i="1"/>
  <c r="BI170" i="1"/>
  <c r="BE170" i="1"/>
  <c r="BC170" i="1"/>
  <c r="BB170" i="1"/>
  <c r="BA170" i="1"/>
  <c r="AZ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B170" i="1"/>
  <c r="AA170" i="1"/>
  <c r="Y170" i="1"/>
  <c r="W170" i="1"/>
  <c r="U170" i="1"/>
  <c r="S170" i="1"/>
  <c r="Q170" i="1"/>
  <c r="O170" i="1"/>
  <c r="M170" i="1"/>
  <c r="EM169" i="1"/>
  <c r="EM168" i="1" s="1"/>
  <c r="EF169" i="1"/>
  <c r="EF168" i="1" s="1"/>
  <c r="EB169" i="1"/>
  <c r="EB168" i="1" s="1"/>
  <c r="DV169" i="1"/>
  <c r="DV168" i="1" s="1"/>
  <c r="DT169" i="1"/>
  <c r="DP169" i="1"/>
  <c r="DP168" i="1" s="1"/>
  <c r="DN169" i="1"/>
  <c r="DN168" i="1" s="1"/>
  <c r="DL169" i="1"/>
  <c r="DL168" i="1" s="1"/>
  <c r="DJ169" i="1"/>
  <c r="DJ168" i="1" s="1"/>
  <c r="DH169" i="1"/>
  <c r="DF169" i="1"/>
  <c r="DF168" i="1" s="1"/>
  <c r="DD169" i="1"/>
  <c r="DD168" i="1" s="1"/>
  <c r="DB169" i="1"/>
  <c r="DB168" i="1" s="1"/>
  <c r="CZ169" i="1"/>
  <c r="CZ168" i="1" s="1"/>
  <c r="CX169" i="1"/>
  <c r="CX168" i="1" s="1"/>
  <c r="CV169" i="1"/>
  <c r="CT169" i="1"/>
  <c r="CT168" i="1" s="1"/>
  <c r="CR169" i="1"/>
  <c r="CR168" i="1" s="1"/>
  <c r="CP169" i="1"/>
  <c r="CP168" i="1" s="1"/>
  <c r="CN169" i="1"/>
  <c r="CN168" i="1" s="1"/>
  <c r="CL169" i="1"/>
  <c r="CL168" i="1" s="1"/>
  <c r="CJ169" i="1"/>
  <c r="CH169" i="1"/>
  <c r="CH168" i="1" s="1"/>
  <c r="CF169" i="1"/>
  <c r="CF168" i="1" s="1"/>
  <c r="CD169" i="1"/>
  <c r="CD168" i="1" s="1"/>
  <c r="CB169" i="1"/>
  <c r="CB168" i="1" s="1"/>
  <c r="BZ169" i="1"/>
  <c r="BZ168" i="1" s="1"/>
  <c r="BX169" i="1"/>
  <c r="BV169" i="1"/>
  <c r="BV168" i="1" s="1"/>
  <c r="BT169" i="1"/>
  <c r="BR169" i="1"/>
  <c r="BR168" i="1" s="1"/>
  <c r="BP169" i="1"/>
  <c r="BP168" i="1" s="1"/>
  <c r="BN169" i="1"/>
  <c r="BN168" i="1" s="1"/>
  <c r="BL169" i="1"/>
  <c r="BJ169" i="1"/>
  <c r="BJ168" i="1" s="1"/>
  <c r="BH169" i="1"/>
  <c r="BH168" i="1" s="1"/>
  <c r="BF169" i="1"/>
  <c r="BF168" i="1" s="1"/>
  <c r="BD169" i="1"/>
  <c r="BD168" i="1" s="1"/>
  <c r="BB169" i="1"/>
  <c r="BB168" i="1" s="1"/>
  <c r="AZ169" i="1"/>
  <c r="AX169" i="1"/>
  <c r="AX168" i="1" s="1"/>
  <c r="AV169" i="1"/>
  <c r="AV168" i="1" s="1"/>
  <c r="AT169" i="1"/>
  <c r="AT168" i="1" s="1"/>
  <c r="AR169" i="1"/>
  <c r="AR168" i="1" s="1"/>
  <c r="AP169" i="1"/>
  <c r="AP168" i="1" s="1"/>
  <c r="AN169" i="1"/>
  <c r="AL169" i="1"/>
  <c r="AL168" i="1" s="1"/>
  <c r="AJ169" i="1"/>
  <c r="AJ168" i="1" s="1"/>
  <c r="AH169" i="1"/>
  <c r="AH168" i="1" s="1"/>
  <c r="AF169" i="1"/>
  <c r="AF168" i="1" s="1"/>
  <c r="AD169" i="1"/>
  <c r="AD168" i="1" s="1"/>
  <c r="AB169" i="1"/>
  <c r="Z169" i="1"/>
  <c r="Z168" i="1" s="1"/>
  <c r="X169" i="1"/>
  <c r="X168" i="1" s="1"/>
  <c r="V169" i="1"/>
  <c r="V168" i="1" s="1"/>
  <c r="T169" i="1"/>
  <c r="T168" i="1" s="1"/>
  <c r="R169" i="1"/>
  <c r="P169" i="1"/>
  <c r="N169" i="1"/>
  <c r="N168" i="1" s="1"/>
  <c r="EE168" i="1"/>
  <c r="ED168" i="1"/>
  <c r="EC168" i="1"/>
  <c r="EA168" i="1"/>
  <c r="DZ168" i="1"/>
  <c r="DY168" i="1"/>
  <c r="DX168" i="1"/>
  <c r="DW168" i="1"/>
  <c r="DU168" i="1"/>
  <c r="DT168" i="1"/>
  <c r="DS168" i="1"/>
  <c r="DR168" i="1"/>
  <c r="DQ168" i="1"/>
  <c r="DO168" i="1"/>
  <c r="DM168" i="1"/>
  <c r="DK168" i="1"/>
  <c r="DI168" i="1"/>
  <c r="DH168" i="1"/>
  <c r="DG168" i="1"/>
  <c r="DE168" i="1"/>
  <c r="DC168" i="1"/>
  <c r="DA168" i="1"/>
  <c r="CY168" i="1"/>
  <c r="CW168" i="1"/>
  <c r="CV168" i="1"/>
  <c r="CU168" i="1"/>
  <c r="CS168" i="1"/>
  <c r="CQ168" i="1"/>
  <c r="CO168" i="1"/>
  <c r="CM168" i="1"/>
  <c r="CK168" i="1"/>
  <c r="CJ168" i="1"/>
  <c r="CI168" i="1"/>
  <c r="CG168" i="1"/>
  <c r="CE168" i="1"/>
  <c r="CC168" i="1"/>
  <c r="CA168" i="1"/>
  <c r="BY168" i="1"/>
  <c r="BX168" i="1"/>
  <c r="BW168" i="1"/>
  <c r="BU168" i="1"/>
  <c r="BT168" i="1"/>
  <c r="BS168" i="1"/>
  <c r="BQ168" i="1"/>
  <c r="BO168" i="1"/>
  <c r="BM168" i="1"/>
  <c r="BL168" i="1"/>
  <c r="BK168" i="1"/>
  <c r="BI168" i="1"/>
  <c r="BE168" i="1"/>
  <c r="BC168" i="1"/>
  <c r="BA168" i="1"/>
  <c r="AZ168" i="1"/>
  <c r="AY168" i="1"/>
  <c r="AW168" i="1"/>
  <c r="AU168" i="1"/>
  <c r="AS168" i="1"/>
  <c r="AQ168" i="1"/>
  <c r="AO168" i="1"/>
  <c r="AN168" i="1"/>
  <c r="AM168" i="1"/>
  <c r="AK168" i="1"/>
  <c r="AI168" i="1"/>
  <c r="AG168" i="1"/>
  <c r="AE168" i="1"/>
  <c r="AC168" i="1"/>
  <c r="AB168" i="1"/>
  <c r="AA168" i="1"/>
  <c r="Y168" i="1"/>
  <c r="W168" i="1"/>
  <c r="U168" i="1"/>
  <c r="S168" i="1"/>
  <c r="Q168" i="1"/>
  <c r="P168" i="1"/>
  <c r="O168" i="1"/>
  <c r="M168" i="1"/>
  <c r="EM167" i="1"/>
  <c r="EL167" i="1"/>
  <c r="EF167" i="1"/>
  <c r="EB167" i="1"/>
  <c r="DV167" i="1"/>
  <c r="DT167" i="1"/>
  <c r="DP167" i="1"/>
  <c r="DN167" i="1"/>
  <c r="DL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N167" i="1"/>
  <c r="EM166" i="1"/>
  <c r="EF166" i="1"/>
  <c r="EB166" i="1"/>
  <c r="DV166" i="1"/>
  <c r="DT166" i="1"/>
  <c r="DP166" i="1"/>
  <c r="DN166" i="1"/>
  <c r="DL166" i="1"/>
  <c r="DJ166" i="1"/>
  <c r="DH166" i="1"/>
  <c r="DF166" i="1"/>
  <c r="DD166" i="1"/>
  <c r="DB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D166" i="1"/>
  <c r="AB166" i="1"/>
  <c r="Z166" i="1"/>
  <c r="X166" i="1"/>
  <c r="V166" i="1"/>
  <c r="T166" i="1"/>
  <c r="R166" i="1"/>
  <c r="P166" i="1"/>
  <c r="N166" i="1"/>
  <c r="EM165" i="1"/>
  <c r="EM164" i="1" s="1"/>
  <c r="EF165" i="1"/>
  <c r="EB165" i="1"/>
  <c r="DV165" i="1"/>
  <c r="DT165" i="1"/>
  <c r="DP165" i="1"/>
  <c r="DN165" i="1"/>
  <c r="DL165" i="1"/>
  <c r="DJ165" i="1"/>
  <c r="DH165" i="1"/>
  <c r="DF165" i="1"/>
  <c r="DD165" i="1"/>
  <c r="DB165" i="1"/>
  <c r="CZ165" i="1"/>
  <c r="CX165" i="1"/>
  <c r="CV165" i="1"/>
  <c r="CV164" i="1" s="1"/>
  <c r="CT165" i="1"/>
  <c r="CR165" i="1"/>
  <c r="CP165" i="1"/>
  <c r="CN165" i="1"/>
  <c r="CL165" i="1"/>
  <c r="CJ165" i="1"/>
  <c r="CJ164" i="1" s="1"/>
  <c r="CH165" i="1"/>
  <c r="CF165" i="1"/>
  <c r="CF164" i="1" s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H165" i="1"/>
  <c r="AF165" i="1"/>
  <c r="AD165" i="1"/>
  <c r="AB165" i="1"/>
  <c r="AB164" i="1" s="1"/>
  <c r="Z165" i="1"/>
  <c r="X165" i="1"/>
  <c r="V165" i="1"/>
  <c r="T165" i="1"/>
  <c r="R165" i="1"/>
  <c r="P165" i="1"/>
  <c r="N165" i="1"/>
  <c r="EL164" i="1"/>
  <c r="EL264" i="1" s="1"/>
  <c r="EK164" i="1"/>
  <c r="EK264" i="1" s="1"/>
  <c r="ED164" i="1"/>
  <c r="EC164" i="1"/>
  <c r="EB164" i="1"/>
  <c r="EA164" i="1"/>
  <c r="DZ164" i="1"/>
  <c r="DY164" i="1"/>
  <c r="DX164" i="1"/>
  <c r="DW164" i="1"/>
  <c r="DV164" i="1"/>
  <c r="DU164" i="1"/>
  <c r="DS164" i="1"/>
  <c r="DR164" i="1"/>
  <c r="DQ164" i="1"/>
  <c r="DP164" i="1"/>
  <c r="DO164" i="1"/>
  <c r="DM164" i="1"/>
  <c r="DK164" i="1"/>
  <c r="DI164" i="1"/>
  <c r="DG164" i="1"/>
  <c r="DE164" i="1"/>
  <c r="DC164" i="1"/>
  <c r="DA164" i="1"/>
  <c r="CY164" i="1"/>
  <c r="CW164" i="1"/>
  <c r="CU164" i="1"/>
  <c r="CS164" i="1"/>
  <c r="CR164" i="1"/>
  <c r="CQ164" i="1"/>
  <c r="CO164" i="1"/>
  <c r="CM164" i="1"/>
  <c r="CK164" i="1"/>
  <c r="CI164" i="1"/>
  <c r="CG164" i="1"/>
  <c r="CE164" i="1"/>
  <c r="CC164" i="1"/>
  <c r="CA164" i="1"/>
  <c r="BY164" i="1"/>
  <c r="BX164" i="1"/>
  <c r="BW164" i="1"/>
  <c r="BU164" i="1"/>
  <c r="BS164" i="1"/>
  <c r="BQ164" i="1"/>
  <c r="BO164" i="1"/>
  <c r="BN164" i="1"/>
  <c r="BM164" i="1"/>
  <c r="BK164" i="1"/>
  <c r="BI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M164" i="1"/>
  <c r="EM163" i="1"/>
  <c r="EM162" i="1" s="1"/>
  <c r="EF163" i="1"/>
  <c r="EB163" i="1"/>
  <c r="DV163" i="1"/>
  <c r="DT163" i="1"/>
  <c r="DP163" i="1"/>
  <c r="DP162" i="1" s="1"/>
  <c r="DN163" i="1"/>
  <c r="DN162" i="1" s="1"/>
  <c r="DL163" i="1"/>
  <c r="DL162" i="1" s="1"/>
  <c r="DJ163" i="1"/>
  <c r="DJ162" i="1" s="1"/>
  <c r="DH163" i="1"/>
  <c r="DH162" i="1" s="1"/>
  <c r="DF163" i="1"/>
  <c r="DD163" i="1"/>
  <c r="DD162" i="1" s="1"/>
  <c r="DB163" i="1"/>
  <c r="DB162" i="1" s="1"/>
  <c r="CZ163" i="1"/>
  <c r="CZ162" i="1" s="1"/>
  <c r="CX163" i="1"/>
  <c r="CX162" i="1" s="1"/>
  <c r="CV163" i="1"/>
  <c r="CV162" i="1" s="1"/>
  <c r="CT163" i="1"/>
  <c r="CT162" i="1" s="1"/>
  <c r="CR163" i="1"/>
  <c r="CR162" i="1" s="1"/>
  <c r="CP163" i="1"/>
  <c r="CP162" i="1" s="1"/>
  <c r="CN163" i="1"/>
  <c r="CN162" i="1" s="1"/>
  <c r="CL163" i="1"/>
  <c r="CL162" i="1" s="1"/>
  <c r="CJ163" i="1"/>
  <c r="CH163" i="1"/>
  <c r="CH162" i="1" s="1"/>
  <c r="CF163" i="1"/>
  <c r="CF162" i="1" s="1"/>
  <c r="CD163" i="1"/>
  <c r="CD162" i="1" s="1"/>
  <c r="CB163" i="1"/>
  <c r="CB162" i="1" s="1"/>
  <c r="BZ163" i="1"/>
  <c r="BZ162" i="1" s="1"/>
  <c r="BX163" i="1"/>
  <c r="BX162" i="1" s="1"/>
  <c r="BV163" i="1"/>
  <c r="BV162" i="1" s="1"/>
  <c r="BT163" i="1"/>
  <c r="BT162" i="1" s="1"/>
  <c r="BR163" i="1"/>
  <c r="BR162" i="1" s="1"/>
  <c r="BP163" i="1"/>
  <c r="BP162" i="1" s="1"/>
  <c r="BN163" i="1"/>
  <c r="BN162" i="1" s="1"/>
  <c r="BL163" i="1"/>
  <c r="BL162" i="1" s="1"/>
  <c r="BJ163" i="1"/>
  <c r="BJ162" i="1" s="1"/>
  <c r="BH163" i="1"/>
  <c r="BH162" i="1" s="1"/>
  <c r="BF163" i="1"/>
  <c r="BF162" i="1" s="1"/>
  <c r="BD163" i="1"/>
  <c r="BD162" i="1" s="1"/>
  <c r="BB163" i="1"/>
  <c r="BB162" i="1" s="1"/>
  <c r="AZ163" i="1"/>
  <c r="AX163" i="1"/>
  <c r="AX162" i="1" s="1"/>
  <c r="AV163" i="1"/>
  <c r="AV162" i="1" s="1"/>
  <c r="AT163" i="1"/>
  <c r="AT162" i="1" s="1"/>
  <c r="AR163" i="1"/>
  <c r="AR162" i="1" s="1"/>
  <c r="AP163" i="1"/>
  <c r="AP162" i="1" s="1"/>
  <c r="AN163" i="1"/>
  <c r="AL163" i="1"/>
  <c r="AL162" i="1" s="1"/>
  <c r="AJ163" i="1"/>
  <c r="AJ162" i="1" s="1"/>
  <c r="AH163" i="1"/>
  <c r="AH162" i="1" s="1"/>
  <c r="AF163" i="1"/>
  <c r="AF162" i="1" s="1"/>
  <c r="AD163" i="1"/>
  <c r="AD162" i="1" s="1"/>
  <c r="AB163" i="1"/>
  <c r="AB162" i="1" s="1"/>
  <c r="Z163" i="1"/>
  <c r="Z162" i="1" s="1"/>
  <c r="X163" i="1"/>
  <c r="X162" i="1" s="1"/>
  <c r="V163" i="1"/>
  <c r="V162" i="1" s="1"/>
  <c r="T163" i="1"/>
  <c r="T162" i="1" s="1"/>
  <c r="R163" i="1"/>
  <c r="P163" i="1"/>
  <c r="N163" i="1"/>
  <c r="N162" i="1" s="1"/>
  <c r="ED162" i="1"/>
  <c r="EC162" i="1"/>
  <c r="EB162" i="1"/>
  <c r="EA162" i="1"/>
  <c r="DZ162" i="1"/>
  <c r="DY162" i="1"/>
  <c r="DX162" i="1"/>
  <c r="DW162" i="1"/>
  <c r="DV162" i="1"/>
  <c r="DU162" i="1"/>
  <c r="DT162" i="1"/>
  <c r="DS162" i="1"/>
  <c r="DR162" i="1"/>
  <c r="DQ162" i="1"/>
  <c r="DO162" i="1"/>
  <c r="DM162" i="1"/>
  <c r="DK162" i="1"/>
  <c r="DI162" i="1"/>
  <c r="DG162" i="1"/>
  <c r="DF162" i="1"/>
  <c r="DE162" i="1"/>
  <c r="DC162" i="1"/>
  <c r="DA162" i="1"/>
  <c r="CY162" i="1"/>
  <c r="CW162" i="1"/>
  <c r="CU162" i="1"/>
  <c r="CS162" i="1"/>
  <c r="CQ162" i="1"/>
  <c r="CO162" i="1"/>
  <c r="CM162" i="1"/>
  <c r="CK162" i="1"/>
  <c r="CJ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E162" i="1"/>
  <c r="BC162" i="1"/>
  <c r="BA162" i="1"/>
  <c r="AZ162" i="1"/>
  <c r="AY162" i="1"/>
  <c r="AW162" i="1"/>
  <c r="AU162" i="1"/>
  <c r="AS162" i="1"/>
  <c r="AQ162" i="1"/>
  <c r="AO162" i="1"/>
  <c r="AN162" i="1"/>
  <c r="AM162" i="1"/>
  <c r="AK162" i="1"/>
  <c r="AI162" i="1"/>
  <c r="AG162" i="1"/>
  <c r="AE162" i="1"/>
  <c r="AC162" i="1"/>
  <c r="AA162" i="1"/>
  <c r="Y162" i="1"/>
  <c r="W162" i="1"/>
  <c r="U162" i="1"/>
  <c r="S162" i="1"/>
  <c r="R162" i="1"/>
  <c r="Q162" i="1"/>
  <c r="P162" i="1"/>
  <c r="O162" i="1"/>
  <c r="M162" i="1"/>
  <c r="EM161" i="1"/>
  <c r="EM160" i="1" s="1"/>
  <c r="EF161" i="1"/>
  <c r="EB161" i="1"/>
  <c r="EB160" i="1" s="1"/>
  <c r="DV161" i="1"/>
  <c r="DV160" i="1" s="1"/>
  <c r="DT161" i="1"/>
  <c r="DT160" i="1" s="1"/>
  <c r="DP161" i="1"/>
  <c r="DP160" i="1" s="1"/>
  <c r="DN161" i="1"/>
  <c r="DN160" i="1" s="1"/>
  <c r="DL161" i="1"/>
  <c r="DJ161" i="1"/>
  <c r="DJ160" i="1" s="1"/>
  <c r="DH161" i="1"/>
  <c r="DH160" i="1" s="1"/>
  <c r="DF161" i="1"/>
  <c r="DF160" i="1" s="1"/>
  <c r="DD161" i="1"/>
  <c r="DD160" i="1" s="1"/>
  <c r="DB161" i="1"/>
  <c r="DB160" i="1" s="1"/>
  <c r="CZ161" i="1"/>
  <c r="CX161" i="1"/>
  <c r="CX160" i="1" s="1"/>
  <c r="CV161" i="1"/>
  <c r="CV160" i="1" s="1"/>
  <c r="CT161" i="1"/>
  <c r="CT160" i="1" s="1"/>
  <c r="CR161" i="1"/>
  <c r="CR160" i="1" s="1"/>
  <c r="CP161" i="1"/>
  <c r="CP160" i="1" s="1"/>
  <c r="CN161" i="1"/>
  <c r="CL161" i="1"/>
  <c r="CL160" i="1" s="1"/>
  <c r="CJ161" i="1"/>
  <c r="CJ160" i="1" s="1"/>
  <c r="CH161" i="1"/>
  <c r="CH160" i="1" s="1"/>
  <c r="CF161" i="1"/>
  <c r="CF160" i="1" s="1"/>
  <c r="CD161" i="1"/>
  <c r="CD160" i="1" s="1"/>
  <c r="CB161" i="1"/>
  <c r="CB160" i="1" s="1"/>
  <c r="BZ161" i="1"/>
  <c r="BZ160" i="1" s="1"/>
  <c r="BX161" i="1"/>
  <c r="BX160" i="1" s="1"/>
  <c r="BV161" i="1"/>
  <c r="BT161" i="1"/>
  <c r="BT160" i="1" s="1"/>
  <c r="BR161" i="1"/>
  <c r="BR160" i="1" s="1"/>
  <c r="BP161" i="1"/>
  <c r="BN161" i="1"/>
  <c r="BN160" i="1" s="1"/>
  <c r="BL161" i="1"/>
  <c r="BL160" i="1" s="1"/>
  <c r="BJ161" i="1"/>
  <c r="BJ160" i="1" s="1"/>
  <c r="BH161" i="1"/>
  <c r="BH160" i="1" s="1"/>
  <c r="BF161" i="1"/>
  <c r="BF160" i="1" s="1"/>
  <c r="BD161" i="1"/>
  <c r="BB161" i="1"/>
  <c r="BB160" i="1" s="1"/>
  <c r="AZ161" i="1"/>
  <c r="AZ160" i="1" s="1"/>
  <c r="AX161" i="1"/>
  <c r="AV161" i="1"/>
  <c r="AV160" i="1" s="1"/>
  <c r="AT161" i="1"/>
  <c r="AT160" i="1" s="1"/>
  <c r="AR161" i="1"/>
  <c r="AR160" i="1" s="1"/>
  <c r="AP161" i="1"/>
  <c r="AP160" i="1" s="1"/>
  <c r="AN161" i="1"/>
  <c r="AN160" i="1" s="1"/>
  <c r="AL161" i="1"/>
  <c r="AL160" i="1" s="1"/>
  <c r="AJ161" i="1"/>
  <c r="AJ160" i="1" s="1"/>
  <c r="AH161" i="1"/>
  <c r="AH160" i="1" s="1"/>
  <c r="AF161" i="1"/>
  <c r="AD161" i="1"/>
  <c r="AD160" i="1" s="1"/>
  <c r="AB161" i="1"/>
  <c r="AB160" i="1" s="1"/>
  <c r="Z161" i="1"/>
  <c r="Z160" i="1" s="1"/>
  <c r="X161" i="1"/>
  <c r="X160" i="1" s="1"/>
  <c r="V161" i="1"/>
  <c r="V160" i="1" s="1"/>
  <c r="T161" i="1"/>
  <c r="T160" i="1" s="1"/>
  <c r="R161" i="1"/>
  <c r="R160" i="1" s="1"/>
  <c r="P161" i="1"/>
  <c r="N161" i="1"/>
  <c r="N160" i="1" s="1"/>
  <c r="ED160" i="1"/>
  <c r="EC160" i="1"/>
  <c r="EA160" i="1"/>
  <c r="DZ160" i="1"/>
  <c r="DY160" i="1"/>
  <c r="DX160" i="1"/>
  <c r="DW160" i="1"/>
  <c r="DU160" i="1"/>
  <c r="DS160" i="1"/>
  <c r="DR160" i="1"/>
  <c r="DQ160" i="1"/>
  <c r="DO160" i="1"/>
  <c r="DM160" i="1"/>
  <c r="DL160" i="1"/>
  <c r="DK160" i="1"/>
  <c r="DI160" i="1"/>
  <c r="DG160" i="1"/>
  <c r="DE160" i="1"/>
  <c r="DC160" i="1"/>
  <c r="DA160" i="1"/>
  <c r="CZ160" i="1"/>
  <c r="CY160" i="1"/>
  <c r="CW160" i="1"/>
  <c r="CU160" i="1"/>
  <c r="CS160" i="1"/>
  <c r="CQ160" i="1"/>
  <c r="CO160" i="1"/>
  <c r="CN160" i="1"/>
  <c r="CM160" i="1"/>
  <c r="CK160" i="1"/>
  <c r="CI160" i="1"/>
  <c r="CG160" i="1"/>
  <c r="CE160" i="1"/>
  <c r="CC160" i="1"/>
  <c r="CA160" i="1"/>
  <c r="BY160" i="1"/>
  <c r="BW160" i="1"/>
  <c r="BV160" i="1"/>
  <c r="BU160" i="1"/>
  <c r="BS160" i="1"/>
  <c r="BQ160" i="1"/>
  <c r="BP160" i="1"/>
  <c r="BO160" i="1"/>
  <c r="BM160" i="1"/>
  <c r="BK160" i="1"/>
  <c r="BI160" i="1"/>
  <c r="BE160" i="1"/>
  <c r="BD160" i="1"/>
  <c r="BC160" i="1"/>
  <c r="BA160" i="1"/>
  <c r="AY160" i="1"/>
  <c r="AX160" i="1"/>
  <c r="AW160" i="1"/>
  <c r="AU160" i="1"/>
  <c r="AS160" i="1"/>
  <c r="AQ160" i="1"/>
  <c r="AO160" i="1"/>
  <c r="AM160" i="1"/>
  <c r="AK160" i="1"/>
  <c r="AI160" i="1"/>
  <c r="AG160" i="1"/>
  <c r="AF160" i="1"/>
  <c r="AE160" i="1"/>
  <c r="AC160" i="1"/>
  <c r="AA160" i="1"/>
  <c r="Y160" i="1"/>
  <c r="W160" i="1"/>
  <c r="U160" i="1"/>
  <c r="S160" i="1"/>
  <c r="Q160" i="1"/>
  <c r="O160" i="1"/>
  <c r="M160" i="1"/>
  <c r="EM159" i="1"/>
  <c r="EF159" i="1"/>
  <c r="EB159" i="1"/>
  <c r="DV159" i="1"/>
  <c r="DT159" i="1"/>
  <c r="DP159" i="1"/>
  <c r="DN159" i="1"/>
  <c r="DL159" i="1"/>
  <c r="DJ159" i="1"/>
  <c r="DH159" i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L157" i="1" s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D159" i="1"/>
  <c r="AB159" i="1"/>
  <c r="Z159" i="1"/>
  <c r="X159" i="1"/>
  <c r="V159" i="1"/>
  <c r="T159" i="1"/>
  <c r="R159" i="1"/>
  <c r="P159" i="1"/>
  <c r="N159" i="1"/>
  <c r="EM158" i="1"/>
  <c r="EM157" i="1" s="1"/>
  <c r="EF158" i="1"/>
  <c r="EB158" i="1"/>
  <c r="DV158" i="1"/>
  <c r="DT158" i="1"/>
  <c r="DP158" i="1"/>
  <c r="DN158" i="1"/>
  <c r="DL158" i="1"/>
  <c r="DJ158" i="1"/>
  <c r="DH158" i="1"/>
  <c r="DH157" i="1" s="1"/>
  <c r="DF158" i="1"/>
  <c r="DD158" i="1"/>
  <c r="DB158" i="1"/>
  <c r="CZ158" i="1"/>
  <c r="CX158" i="1"/>
  <c r="CV158" i="1"/>
  <c r="CV157" i="1" s="1"/>
  <c r="CT158" i="1"/>
  <c r="CR158" i="1"/>
  <c r="CP158" i="1"/>
  <c r="CN158" i="1"/>
  <c r="CN157" i="1" s="1"/>
  <c r="CL158" i="1"/>
  <c r="CJ158" i="1"/>
  <c r="CH158" i="1"/>
  <c r="CF158" i="1"/>
  <c r="CD158" i="1"/>
  <c r="CB158" i="1"/>
  <c r="BZ158" i="1"/>
  <c r="BX158" i="1"/>
  <c r="BV158" i="1"/>
  <c r="BT158" i="1"/>
  <c r="BR158" i="1"/>
  <c r="BR157" i="1" s="1"/>
  <c r="BP158" i="1"/>
  <c r="BP157" i="1" s="1"/>
  <c r="BN158" i="1"/>
  <c r="BL158" i="1"/>
  <c r="BJ158" i="1"/>
  <c r="BH158" i="1"/>
  <c r="BF158" i="1"/>
  <c r="BD158" i="1"/>
  <c r="BD157" i="1" s="1"/>
  <c r="BB158" i="1"/>
  <c r="AZ158" i="1"/>
  <c r="AX158" i="1"/>
  <c r="AV158" i="1"/>
  <c r="AT158" i="1"/>
  <c r="AR158" i="1"/>
  <c r="AP158" i="1"/>
  <c r="AN158" i="1"/>
  <c r="AN157" i="1" s="1"/>
  <c r="AL158" i="1"/>
  <c r="AJ158" i="1"/>
  <c r="AH158" i="1"/>
  <c r="AF158" i="1"/>
  <c r="AF157" i="1" s="1"/>
  <c r="AD158" i="1"/>
  <c r="AB158" i="1"/>
  <c r="AB157" i="1" s="1"/>
  <c r="Z158" i="1"/>
  <c r="X158" i="1"/>
  <c r="V158" i="1"/>
  <c r="T158" i="1"/>
  <c r="R158" i="1"/>
  <c r="P158" i="1"/>
  <c r="N158" i="1"/>
  <c r="ED157" i="1"/>
  <c r="EC157" i="1"/>
  <c r="EB157" i="1"/>
  <c r="EA157" i="1"/>
  <c r="DZ157" i="1"/>
  <c r="DY157" i="1"/>
  <c r="DX157" i="1"/>
  <c r="DW157" i="1"/>
  <c r="DV157" i="1"/>
  <c r="DU157" i="1"/>
  <c r="DS157" i="1"/>
  <c r="DR157" i="1"/>
  <c r="DQ157" i="1"/>
  <c r="DO157" i="1"/>
  <c r="DN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X157" i="1"/>
  <c r="BW157" i="1"/>
  <c r="BU157" i="1"/>
  <c r="BS157" i="1"/>
  <c r="BQ157" i="1"/>
  <c r="BO157" i="1"/>
  <c r="BM157" i="1"/>
  <c r="BK157" i="1"/>
  <c r="BI157" i="1"/>
  <c r="BE157" i="1"/>
  <c r="BC157" i="1"/>
  <c r="BA157" i="1"/>
  <c r="AY157" i="1"/>
  <c r="AW157" i="1"/>
  <c r="AU157" i="1"/>
  <c r="AT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M157" i="1"/>
  <c r="EM156" i="1"/>
  <c r="EF156" i="1"/>
  <c r="ED156" i="1"/>
  <c r="EB156" i="1"/>
  <c r="DZ156" i="1"/>
  <c r="DX156" i="1"/>
  <c r="DV156" i="1"/>
  <c r="DT156" i="1"/>
  <c r="DP156" i="1"/>
  <c r="DN156" i="1"/>
  <c r="DL156" i="1"/>
  <c r="DJ156" i="1"/>
  <c r="DH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N156" i="1"/>
  <c r="EM155" i="1"/>
  <c r="EF155" i="1"/>
  <c r="ED155" i="1"/>
  <c r="ED148" i="1" s="1"/>
  <c r="EB155" i="1"/>
  <c r="DZ155" i="1"/>
  <c r="DX155" i="1"/>
  <c r="DX148" i="1" s="1"/>
  <c r="DV155" i="1"/>
  <c r="DT155" i="1"/>
  <c r="DP155" i="1"/>
  <c r="DN155" i="1"/>
  <c r="DL155" i="1"/>
  <c r="DJ155" i="1"/>
  <c r="DH155" i="1"/>
  <c r="DF155" i="1"/>
  <c r="DD155" i="1"/>
  <c r="DB155" i="1"/>
  <c r="CZ155" i="1"/>
  <c r="CX155" i="1"/>
  <c r="CV155" i="1"/>
  <c r="CT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V155" i="1"/>
  <c r="T155" i="1"/>
  <c r="R155" i="1"/>
  <c r="P155" i="1"/>
  <c r="N155" i="1"/>
  <c r="EM154" i="1"/>
  <c r="EF154" i="1"/>
  <c r="EB154" i="1"/>
  <c r="DV154" i="1"/>
  <c r="DT154" i="1"/>
  <c r="DP154" i="1"/>
  <c r="DN154" i="1"/>
  <c r="DL154" i="1"/>
  <c r="DJ154" i="1"/>
  <c r="DH154" i="1"/>
  <c r="DF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EM153" i="1"/>
  <c r="EF153" i="1"/>
  <c r="EB153" i="1"/>
  <c r="DV153" i="1"/>
  <c r="DT153" i="1"/>
  <c r="DP153" i="1"/>
  <c r="DN153" i="1"/>
  <c r="DL153" i="1"/>
  <c r="DJ153" i="1"/>
  <c r="DH153" i="1"/>
  <c r="DF153" i="1"/>
  <c r="DD153" i="1"/>
  <c r="DB153" i="1"/>
  <c r="CZ153" i="1"/>
  <c r="CX153" i="1"/>
  <c r="CV153" i="1"/>
  <c r="CT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N153" i="1"/>
  <c r="EM152" i="1"/>
  <c r="EF152" i="1"/>
  <c r="EB152" i="1"/>
  <c r="DV152" i="1"/>
  <c r="DT152" i="1"/>
  <c r="DP152" i="1"/>
  <c r="DN152" i="1"/>
  <c r="DL152" i="1"/>
  <c r="DJ152" i="1"/>
  <c r="DH152" i="1"/>
  <c r="DF152" i="1"/>
  <c r="DD152" i="1"/>
  <c r="DB152" i="1"/>
  <c r="CZ152" i="1"/>
  <c r="CX152" i="1"/>
  <c r="CV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T152" i="1"/>
  <c r="R152" i="1"/>
  <c r="P152" i="1"/>
  <c r="N152" i="1"/>
  <c r="EM151" i="1"/>
  <c r="EF151" i="1"/>
  <c r="EB151" i="1"/>
  <c r="DV151" i="1"/>
  <c r="DT151" i="1"/>
  <c r="DP151" i="1"/>
  <c r="DN151" i="1"/>
  <c r="DL151" i="1"/>
  <c r="DJ151" i="1"/>
  <c r="DH151" i="1"/>
  <c r="DF151" i="1"/>
  <c r="DD151" i="1"/>
  <c r="DB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X148" i="1" s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Z148" i="1" s="1"/>
  <c r="AX151" i="1"/>
  <c r="AV151" i="1"/>
  <c r="AT151" i="1"/>
  <c r="AR151" i="1"/>
  <c r="AP151" i="1"/>
  <c r="AN151" i="1"/>
  <c r="AN148" i="1" s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P148" i="1" s="1"/>
  <c r="N151" i="1"/>
  <c r="EM150" i="1"/>
  <c r="EF150" i="1"/>
  <c r="EB150" i="1"/>
  <c r="DV150" i="1"/>
  <c r="DT150" i="1"/>
  <c r="DT148" i="1" s="1"/>
  <c r="DP150" i="1"/>
  <c r="DN150" i="1"/>
  <c r="DL150" i="1"/>
  <c r="DJ150" i="1"/>
  <c r="DH150" i="1"/>
  <c r="DF150" i="1"/>
  <c r="DF148" i="1" s="1"/>
  <c r="DD150" i="1"/>
  <c r="DB150" i="1"/>
  <c r="CZ150" i="1"/>
  <c r="CX150" i="1"/>
  <c r="CV150" i="1"/>
  <c r="CT150" i="1"/>
  <c r="CT148" i="1" s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V148" i="1" s="1"/>
  <c r="BT150" i="1"/>
  <c r="BR150" i="1"/>
  <c r="BP150" i="1"/>
  <c r="BN150" i="1"/>
  <c r="BL150" i="1"/>
  <c r="BJ150" i="1"/>
  <c r="BJ148" i="1" s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J150" i="1"/>
  <c r="AH150" i="1"/>
  <c r="AF150" i="1"/>
  <c r="AD150" i="1"/>
  <c r="AB150" i="1"/>
  <c r="Z150" i="1"/>
  <c r="X150" i="1"/>
  <c r="V150" i="1"/>
  <c r="T150" i="1"/>
  <c r="R150" i="1"/>
  <c r="P150" i="1"/>
  <c r="N150" i="1"/>
  <c r="EM149" i="1"/>
  <c r="EF149" i="1"/>
  <c r="EB149" i="1"/>
  <c r="EB148" i="1" s="1"/>
  <c r="DV149" i="1"/>
  <c r="DT149" i="1"/>
  <c r="DP149" i="1"/>
  <c r="DN149" i="1"/>
  <c r="DL149" i="1"/>
  <c r="DL148" i="1" s="1"/>
  <c r="DJ149" i="1"/>
  <c r="DH149" i="1"/>
  <c r="DF149" i="1"/>
  <c r="DD149" i="1"/>
  <c r="DB149" i="1"/>
  <c r="CZ149" i="1"/>
  <c r="CX149" i="1"/>
  <c r="CV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H149" i="1"/>
  <c r="AF149" i="1"/>
  <c r="AD149" i="1"/>
  <c r="AB149" i="1"/>
  <c r="Z149" i="1"/>
  <c r="Z148" i="1" s="1"/>
  <c r="X149" i="1"/>
  <c r="V149" i="1"/>
  <c r="T149" i="1"/>
  <c r="R149" i="1"/>
  <c r="P149" i="1"/>
  <c r="N149" i="1"/>
  <c r="EJ148" i="1"/>
  <c r="EI148" i="1"/>
  <c r="EH148" i="1"/>
  <c r="EG148" i="1"/>
  <c r="EE148" i="1"/>
  <c r="EC148" i="1"/>
  <c r="EA148" i="1"/>
  <c r="DY148" i="1"/>
  <c r="DW148" i="1"/>
  <c r="DU148" i="1"/>
  <c r="DS148" i="1"/>
  <c r="DR148" i="1"/>
  <c r="DQ148" i="1"/>
  <c r="DO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EM147" i="1"/>
  <c r="EF147" i="1"/>
  <c r="ED147" i="1"/>
  <c r="ED141" i="1" s="1"/>
  <c r="EB147" i="1"/>
  <c r="DZ147" i="1"/>
  <c r="DX147" i="1"/>
  <c r="DX141" i="1" s="1"/>
  <c r="DV147" i="1"/>
  <c r="DT147" i="1"/>
  <c r="DP147" i="1"/>
  <c r="DN147" i="1"/>
  <c r="DL147" i="1"/>
  <c r="DJ147" i="1"/>
  <c r="DH147" i="1"/>
  <c r="DF147" i="1"/>
  <c r="DD147" i="1"/>
  <c r="DB147" i="1"/>
  <c r="CZ147" i="1"/>
  <c r="CX147" i="1"/>
  <c r="CV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EM146" i="1"/>
  <c r="EF146" i="1"/>
  <c r="EB146" i="1"/>
  <c r="DV146" i="1"/>
  <c r="DT146" i="1"/>
  <c r="DP146" i="1"/>
  <c r="DN146" i="1"/>
  <c r="DL146" i="1"/>
  <c r="DJ146" i="1"/>
  <c r="DH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EM145" i="1"/>
  <c r="EF145" i="1"/>
  <c r="EB145" i="1"/>
  <c r="DV145" i="1"/>
  <c r="DT145" i="1"/>
  <c r="DP145" i="1"/>
  <c r="DN145" i="1"/>
  <c r="DL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EF144" i="1"/>
  <c r="EB144" i="1"/>
  <c r="DV144" i="1"/>
  <c r="DT144" i="1"/>
  <c r="DP144" i="1"/>
  <c r="DN144" i="1"/>
  <c r="DL144" i="1"/>
  <c r="DJ144" i="1"/>
  <c r="DH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Q144" i="1"/>
  <c r="EM144" i="1" s="1"/>
  <c r="AP144" i="1"/>
  <c r="AN144" i="1"/>
  <c r="AL144" i="1"/>
  <c r="AJ144" i="1"/>
  <c r="AH144" i="1"/>
  <c r="AF144" i="1"/>
  <c r="AD144" i="1"/>
  <c r="AB144" i="1"/>
  <c r="Z144" i="1"/>
  <c r="X144" i="1"/>
  <c r="X141" i="1" s="1"/>
  <c r="V144" i="1"/>
  <c r="T144" i="1"/>
  <c r="R144" i="1"/>
  <c r="P144" i="1"/>
  <c r="N144" i="1"/>
  <c r="EF143" i="1"/>
  <c r="EB143" i="1"/>
  <c r="DV143" i="1"/>
  <c r="DT143" i="1"/>
  <c r="DP143" i="1"/>
  <c r="DN143" i="1"/>
  <c r="DL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Q143" i="1"/>
  <c r="AQ141" i="1" s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EM142" i="1"/>
  <c r="EF142" i="1"/>
  <c r="EB142" i="1"/>
  <c r="DV142" i="1"/>
  <c r="DT142" i="1"/>
  <c r="DP142" i="1"/>
  <c r="DN142" i="1"/>
  <c r="DL142" i="1"/>
  <c r="DJ142" i="1"/>
  <c r="DH142" i="1"/>
  <c r="DF142" i="1"/>
  <c r="DD142" i="1"/>
  <c r="DB142" i="1"/>
  <c r="CZ142" i="1"/>
  <c r="CX142" i="1"/>
  <c r="CX141" i="1" s="1"/>
  <c r="CV142" i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D141" i="1" s="1"/>
  <c r="AB142" i="1"/>
  <c r="Z142" i="1"/>
  <c r="X142" i="1"/>
  <c r="V142" i="1"/>
  <c r="T142" i="1"/>
  <c r="R142" i="1"/>
  <c r="P142" i="1"/>
  <c r="N142" i="1"/>
  <c r="EC141" i="1"/>
  <c r="EA141" i="1"/>
  <c r="DZ141" i="1"/>
  <c r="DY141" i="1"/>
  <c r="DW141" i="1"/>
  <c r="DU141" i="1"/>
  <c r="DS141" i="1"/>
  <c r="DR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E141" i="1"/>
  <c r="BC141" i="1"/>
  <c r="BA141" i="1"/>
  <c r="AY141" i="1"/>
  <c r="AW141" i="1"/>
  <c r="AU141" i="1"/>
  <c r="AS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EM140" i="1"/>
  <c r="EF140" i="1"/>
  <c r="ED140" i="1"/>
  <c r="EB140" i="1"/>
  <c r="DZ140" i="1"/>
  <c r="DX140" i="1"/>
  <c r="DV140" i="1"/>
  <c r="DT140" i="1"/>
  <c r="DP140" i="1"/>
  <c r="DN140" i="1"/>
  <c r="DL140" i="1"/>
  <c r="DJ140" i="1"/>
  <c r="DH140" i="1"/>
  <c r="DF140" i="1"/>
  <c r="DD140" i="1"/>
  <c r="DB140" i="1"/>
  <c r="CZ140" i="1"/>
  <c r="CX140" i="1"/>
  <c r="CV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N140" i="1"/>
  <c r="EM139" i="1"/>
  <c r="EF139" i="1"/>
  <c r="ED139" i="1"/>
  <c r="EB139" i="1"/>
  <c r="DZ139" i="1"/>
  <c r="DX139" i="1"/>
  <c r="DV139" i="1"/>
  <c r="DT139" i="1"/>
  <c r="DP139" i="1"/>
  <c r="DN139" i="1"/>
  <c r="DL139" i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EM138" i="1"/>
  <c r="EF138" i="1"/>
  <c r="ED138" i="1"/>
  <c r="EB138" i="1"/>
  <c r="DZ138" i="1"/>
  <c r="DX138" i="1"/>
  <c r="DV138" i="1"/>
  <c r="DT138" i="1"/>
  <c r="DP138" i="1"/>
  <c r="DN138" i="1"/>
  <c r="DL138" i="1"/>
  <c r="DJ138" i="1"/>
  <c r="DH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N138" i="1"/>
  <c r="EM137" i="1"/>
  <c r="EF137" i="1"/>
  <c r="ED137" i="1"/>
  <c r="EB137" i="1"/>
  <c r="DZ137" i="1"/>
  <c r="DX137" i="1"/>
  <c r="DV137" i="1"/>
  <c r="DT137" i="1"/>
  <c r="DP137" i="1"/>
  <c r="DN137" i="1"/>
  <c r="DL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EM136" i="1"/>
  <c r="EF136" i="1"/>
  <c r="ED136" i="1"/>
  <c r="EB136" i="1"/>
  <c r="DZ136" i="1"/>
  <c r="DX136" i="1"/>
  <c r="DV136" i="1"/>
  <c r="DT136" i="1"/>
  <c r="DP136" i="1"/>
  <c r="DN136" i="1"/>
  <c r="DL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D136" i="1"/>
  <c r="AB136" i="1"/>
  <c r="Z136" i="1"/>
  <c r="X136" i="1"/>
  <c r="V136" i="1"/>
  <c r="T136" i="1"/>
  <c r="R136" i="1"/>
  <c r="P136" i="1"/>
  <c r="N136" i="1"/>
  <c r="EM135" i="1"/>
  <c r="EF135" i="1"/>
  <c r="ED135" i="1"/>
  <c r="EB135" i="1"/>
  <c r="DZ135" i="1"/>
  <c r="DX135" i="1"/>
  <c r="DV135" i="1"/>
  <c r="DT135" i="1"/>
  <c r="DP135" i="1"/>
  <c r="DN135" i="1"/>
  <c r="DL135" i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EM134" i="1"/>
  <c r="EF134" i="1"/>
  <c r="ED134" i="1"/>
  <c r="EB134" i="1"/>
  <c r="DZ134" i="1"/>
  <c r="DX134" i="1"/>
  <c r="DV134" i="1"/>
  <c r="DT134" i="1"/>
  <c r="DP134" i="1"/>
  <c r="DN134" i="1"/>
  <c r="DL134" i="1"/>
  <c r="DJ134" i="1"/>
  <c r="DH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EM133" i="1"/>
  <c r="EF133" i="1"/>
  <c r="ED133" i="1"/>
  <c r="EB133" i="1"/>
  <c r="DZ133" i="1"/>
  <c r="DX133" i="1"/>
  <c r="DV133" i="1"/>
  <c r="DT133" i="1"/>
  <c r="DP133" i="1"/>
  <c r="DN133" i="1"/>
  <c r="DL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EM132" i="1"/>
  <c r="EF132" i="1"/>
  <c r="ED132" i="1"/>
  <c r="EB132" i="1"/>
  <c r="DZ132" i="1"/>
  <c r="DX132" i="1"/>
  <c r="DV132" i="1"/>
  <c r="DT132" i="1"/>
  <c r="DP132" i="1"/>
  <c r="DN132" i="1"/>
  <c r="DL132" i="1"/>
  <c r="DJ132" i="1"/>
  <c r="DH132" i="1"/>
  <c r="DF132" i="1"/>
  <c r="DD132" i="1"/>
  <c r="DB132" i="1"/>
  <c r="CZ132" i="1"/>
  <c r="CX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J132" i="1"/>
  <c r="AH132" i="1"/>
  <c r="AF132" i="1"/>
  <c r="AD132" i="1"/>
  <c r="AB132" i="1"/>
  <c r="Z132" i="1"/>
  <c r="X132" i="1"/>
  <c r="V132" i="1"/>
  <c r="T132" i="1"/>
  <c r="R132" i="1"/>
  <c r="P132" i="1"/>
  <c r="N132" i="1"/>
  <c r="EM131" i="1"/>
  <c r="EF131" i="1"/>
  <c r="ED131" i="1"/>
  <c r="EB131" i="1"/>
  <c r="DZ131" i="1"/>
  <c r="DX131" i="1"/>
  <c r="DV131" i="1"/>
  <c r="DT131" i="1"/>
  <c r="DP131" i="1"/>
  <c r="DN131" i="1"/>
  <c r="DL131" i="1"/>
  <c r="DJ131" i="1"/>
  <c r="DH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N131" i="1"/>
  <c r="EM130" i="1"/>
  <c r="EF130" i="1"/>
  <c r="ED130" i="1"/>
  <c r="EB130" i="1"/>
  <c r="DZ130" i="1"/>
  <c r="DX130" i="1"/>
  <c r="DV130" i="1"/>
  <c r="DT130" i="1"/>
  <c r="DP130" i="1"/>
  <c r="DN130" i="1"/>
  <c r="DL130" i="1"/>
  <c r="DJ130" i="1"/>
  <c r="DH130" i="1"/>
  <c r="DF130" i="1"/>
  <c r="DD130" i="1"/>
  <c r="DB130" i="1"/>
  <c r="CZ130" i="1"/>
  <c r="CX130" i="1"/>
  <c r="CV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D130" i="1"/>
  <c r="AB130" i="1"/>
  <c r="Z130" i="1"/>
  <c r="X130" i="1"/>
  <c r="V130" i="1"/>
  <c r="T130" i="1"/>
  <c r="R130" i="1"/>
  <c r="P130" i="1"/>
  <c r="N130" i="1"/>
  <c r="EM129" i="1"/>
  <c r="EF129" i="1"/>
  <c r="ED129" i="1"/>
  <c r="EB129" i="1"/>
  <c r="DZ129" i="1"/>
  <c r="DX129" i="1"/>
  <c r="DV129" i="1"/>
  <c r="DT129" i="1"/>
  <c r="DP129" i="1"/>
  <c r="DN129" i="1"/>
  <c r="DL129" i="1"/>
  <c r="DJ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D129" i="1"/>
  <c r="AB129" i="1"/>
  <c r="Z129" i="1"/>
  <c r="X129" i="1"/>
  <c r="V129" i="1"/>
  <c r="T129" i="1"/>
  <c r="R129" i="1"/>
  <c r="P129" i="1"/>
  <c r="N129" i="1"/>
  <c r="EM128" i="1"/>
  <c r="EF128" i="1"/>
  <c r="ED128" i="1"/>
  <c r="EB128" i="1"/>
  <c r="DZ128" i="1"/>
  <c r="DX128" i="1"/>
  <c r="DV128" i="1"/>
  <c r="DT128" i="1"/>
  <c r="DP128" i="1"/>
  <c r="DN128" i="1"/>
  <c r="DL128" i="1"/>
  <c r="DJ128" i="1"/>
  <c r="DH128" i="1"/>
  <c r="DF128" i="1"/>
  <c r="DD128" i="1"/>
  <c r="DB128" i="1"/>
  <c r="CZ128" i="1"/>
  <c r="CX128" i="1"/>
  <c r="CV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EM127" i="1"/>
  <c r="EF127" i="1"/>
  <c r="ED127" i="1"/>
  <c r="EB127" i="1"/>
  <c r="DZ127" i="1"/>
  <c r="DX127" i="1"/>
  <c r="DV127" i="1"/>
  <c r="DT127" i="1"/>
  <c r="DP127" i="1"/>
  <c r="DN127" i="1"/>
  <c r="DL127" i="1"/>
  <c r="DJ127" i="1"/>
  <c r="DH127" i="1"/>
  <c r="DF127" i="1"/>
  <c r="DD127" i="1"/>
  <c r="DB127" i="1"/>
  <c r="CZ127" i="1"/>
  <c r="CX127" i="1"/>
  <c r="CV127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EM126" i="1"/>
  <c r="EF126" i="1"/>
  <c r="ED126" i="1"/>
  <c r="EB126" i="1"/>
  <c r="DZ126" i="1"/>
  <c r="DX126" i="1"/>
  <c r="DV126" i="1"/>
  <c r="DT126" i="1"/>
  <c r="DP126" i="1"/>
  <c r="DN126" i="1"/>
  <c r="DL126" i="1"/>
  <c r="DJ126" i="1"/>
  <c r="DH126" i="1"/>
  <c r="DF126" i="1"/>
  <c r="DD126" i="1"/>
  <c r="DB126" i="1"/>
  <c r="CZ126" i="1"/>
  <c r="CX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EM125" i="1"/>
  <c r="EF125" i="1"/>
  <c r="ED125" i="1"/>
  <c r="EB125" i="1"/>
  <c r="DZ125" i="1"/>
  <c r="DX125" i="1"/>
  <c r="DV125" i="1"/>
  <c r="DT125" i="1"/>
  <c r="DP125" i="1"/>
  <c r="DN125" i="1"/>
  <c r="DL125" i="1"/>
  <c r="DJ125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EM124" i="1"/>
  <c r="EF124" i="1"/>
  <c r="ED124" i="1"/>
  <c r="EB124" i="1"/>
  <c r="DZ124" i="1"/>
  <c r="DX124" i="1"/>
  <c r="DV124" i="1"/>
  <c r="DT124" i="1"/>
  <c r="DP124" i="1"/>
  <c r="DN124" i="1"/>
  <c r="DL124" i="1"/>
  <c r="DJ124" i="1"/>
  <c r="DH124" i="1"/>
  <c r="DF124" i="1"/>
  <c r="DD124" i="1"/>
  <c r="DB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EM123" i="1"/>
  <c r="EF123" i="1"/>
  <c r="ED123" i="1"/>
  <c r="EB123" i="1"/>
  <c r="DZ123" i="1"/>
  <c r="DX123" i="1"/>
  <c r="DV123" i="1"/>
  <c r="DT123" i="1"/>
  <c r="DP123" i="1"/>
  <c r="DN123" i="1"/>
  <c r="DL123" i="1"/>
  <c r="DJ123" i="1"/>
  <c r="DH123" i="1"/>
  <c r="DF123" i="1"/>
  <c r="DD123" i="1"/>
  <c r="DB123" i="1"/>
  <c r="CZ123" i="1"/>
  <c r="CX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N123" i="1"/>
  <c r="EM122" i="1"/>
  <c r="EF122" i="1"/>
  <c r="ED122" i="1"/>
  <c r="EB122" i="1"/>
  <c r="DZ122" i="1"/>
  <c r="DX122" i="1"/>
  <c r="DV122" i="1"/>
  <c r="DT122" i="1"/>
  <c r="DP122" i="1"/>
  <c r="DN122" i="1"/>
  <c r="DL122" i="1"/>
  <c r="DJ122" i="1"/>
  <c r="DH122" i="1"/>
  <c r="DF122" i="1"/>
  <c r="DD122" i="1"/>
  <c r="DB122" i="1"/>
  <c r="CZ122" i="1"/>
  <c r="CX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EM121" i="1"/>
  <c r="EF121" i="1"/>
  <c r="ED121" i="1"/>
  <c r="EB121" i="1"/>
  <c r="DZ121" i="1"/>
  <c r="DX121" i="1"/>
  <c r="DV121" i="1"/>
  <c r="DT121" i="1"/>
  <c r="DP121" i="1"/>
  <c r="DN121" i="1"/>
  <c r="DL121" i="1"/>
  <c r="DJ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N121" i="1"/>
  <c r="EM120" i="1"/>
  <c r="EF120" i="1"/>
  <c r="ED120" i="1"/>
  <c r="EB120" i="1"/>
  <c r="DZ120" i="1"/>
  <c r="DX120" i="1"/>
  <c r="DV120" i="1"/>
  <c r="DT120" i="1"/>
  <c r="DP120" i="1"/>
  <c r="DN120" i="1"/>
  <c r="DL120" i="1"/>
  <c r="DJ120" i="1"/>
  <c r="DH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EM119" i="1"/>
  <c r="EF119" i="1"/>
  <c r="ED119" i="1"/>
  <c r="EB119" i="1"/>
  <c r="DZ119" i="1"/>
  <c r="DX119" i="1"/>
  <c r="DV119" i="1"/>
  <c r="DT119" i="1"/>
  <c r="DP119" i="1"/>
  <c r="DN119" i="1"/>
  <c r="DL119" i="1"/>
  <c r="DJ119" i="1"/>
  <c r="DH119" i="1"/>
  <c r="DF119" i="1"/>
  <c r="DD119" i="1"/>
  <c r="DB119" i="1"/>
  <c r="CZ119" i="1"/>
  <c r="CX119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N119" i="1"/>
  <c r="EM118" i="1"/>
  <c r="EF118" i="1"/>
  <c r="EB118" i="1"/>
  <c r="DV118" i="1"/>
  <c r="DT118" i="1"/>
  <c r="DP118" i="1"/>
  <c r="DN118" i="1"/>
  <c r="DL118" i="1"/>
  <c r="DJ118" i="1"/>
  <c r="DH118" i="1"/>
  <c r="DF118" i="1"/>
  <c r="DD118" i="1"/>
  <c r="DB118" i="1"/>
  <c r="CZ118" i="1"/>
  <c r="CX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N118" i="1"/>
  <c r="AL118" i="1"/>
  <c r="AJ118" i="1"/>
  <c r="AH118" i="1"/>
  <c r="AF118" i="1"/>
  <c r="AD118" i="1"/>
  <c r="AB118" i="1"/>
  <c r="Z118" i="1"/>
  <c r="X118" i="1"/>
  <c r="V118" i="1"/>
  <c r="T118" i="1"/>
  <c r="R118" i="1"/>
  <c r="P118" i="1"/>
  <c r="N118" i="1"/>
  <c r="EM117" i="1"/>
  <c r="EF117" i="1"/>
  <c r="ED117" i="1"/>
  <c r="EB117" i="1"/>
  <c r="DZ117" i="1"/>
  <c r="DX117" i="1"/>
  <c r="DV117" i="1"/>
  <c r="DT117" i="1"/>
  <c r="DP117" i="1"/>
  <c r="DN117" i="1"/>
  <c r="DL117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P117" i="1"/>
  <c r="N117" i="1"/>
  <c r="EM116" i="1"/>
  <c r="EF116" i="1"/>
  <c r="ED116" i="1"/>
  <c r="EB116" i="1"/>
  <c r="DZ116" i="1"/>
  <c r="DX116" i="1"/>
  <c r="DV116" i="1"/>
  <c r="DT116" i="1"/>
  <c r="DP116" i="1"/>
  <c r="DN116" i="1"/>
  <c r="DL116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P116" i="1"/>
  <c r="N116" i="1"/>
  <c r="EM115" i="1"/>
  <c r="EF115" i="1"/>
  <c r="ED115" i="1"/>
  <c r="EB115" i="1"/>
  <c r="DZ115" i="1"/>
  <c r="DX115" i="1"/>
  <c r="DV115" i="1"/>
  <c r="DT115" i="1"/>
  <c r="DP115" i="1"/>
  <c r="DN115" i="1"/>
  <c r="DL115" i="1"/>
  <c r="DJ115" i="1"/>
  <c r="DH115" i="1"/>
  <c r="DF115" i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N115" i="1"/>
  <c r="EM114" i="1"/>
  <c r="EF114" i="1"/>
  <c r="ED114" i="1"/>
  <c r="EB114" i="1"/>
  <c r="DZ114" i="1"/>
  <c r="DX114" i="1"/>
  <c r="DV114" i="1"/>
  <c r="DT114" i="1"/>
  <c r="DP114" i="1"/>
  <c r="DN114" i="1"/>
  <c r="DL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P114" i="1"/>
  <c r="N114" i="1"/>
  <c r="EM113" i="1"/>
  <c r="EF113" i="1"/>
  <c r="ED113" i="1"/>
  <c r="EB113" i="1"/>
  <c r="DZ113" i="1"/>
  <c r="DX113" i="1"/>
  <c r="DV113" i="1"/>
  <c r="DT113" i="1"/>
  <c r="DP113" i="1"/>
  <c r="DN113" i="1"/>
  <c r="DL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EM112" i="1"/>
  <c r="EF112" i="1"/>
  <c r="ED112" i="1"/>
  <c r="EB112" i="1"/>
  <c r="DZ112" i="1"/>
  <c r="DX112" i="1"/>
  <c r="DV112" i="1"/>
  <c r="DT112" i="1"/>
  <c r="DP112" i="1"/>
  <c r="DN112" i="1"/>
  <c r="DL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EM111" i="1"/>
  <c r="EF111" i="1"/>
  <c r="ED111" i="1"/>
  <c r="EB111" i="1"/>
  <c r="DZ111" i="1"/>
  <c r="DX111" i="1"/>
  <c r="DV111" i="1"/>
  <c r="DT111" i="1"/>
  <c r="DP111" i="1"/>
  <c r="DN111" i="1"/>
  <c r="DL111" i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EM110" i="1"/>
  <c r="EF110" i="1"/>
  <c r="ED110" i="1"/>
  <c r="EB110" i="1"/>
  <c r="DZ110" i="1"/>
  <c r="DX110" i="1"/>
  <c r="DV110" i="1"/>
  <c r="DT110" i="1"/>
  <c r="DP110" i="1"/>
  <c r="DN110" i="1"/>
  <c r="DL110" i="1"/>
  <c r="DJ110" i="1"/>
  <c r="DH110" i="1"/>
  <c r="DF110" i="1"/>
  <c r="DD110" i="1"/>
  <c r="DB110" i="1"/>
  <c r="CZ110" i="1"/>
  <c r="CX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J110" i="1"/>
  <c r="AH110" i="1"/>
  <c r="AF110" i="1"/>
  <c r="AD110" i="1"/>
  <c r="AB110" i="1"/>
  <c r="Z110" i="1"/>
  <c r="X110" i="1"/>
  <c r="V110" i="1"/>
  <c r="T110" i="1"/>
  <c r="R110" i="1"/>
  <c r="P110" i="1"/>
  <c r="N110" i="1"/>
  <c r="EM109" i="1"/>
  <c r="EF109" i="1"/>
  <c r="ED109" i="1"/>
  <c r="EB109" i="1"/>
  <c r="DZ109" i="1"/>
  <c r="DX109" i="1"/>
  <c r="DV109" i="1"/>
  <c r="DT109" i="1"/>
  <c r="DP109" i="1"/>
  <c r="DN109" i="1"/>
  <c r="DL109" i="1"/>
  <c r="DJ109" i="1"/>
  <c r="DH109" i="1"/>
  <c r="DF109" i="1"/>
  <c r="DD109" i="1"/>
  <c r="DB109" i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N109" i="1"/>
  <c r="EM108" i="1"/>
  <c r="EF108" i="1"/>
  <c r="ED108" i="1"/>
  <c r="EB108" i="1"/>
  <c r="DZ108" i="1"/>
  <c r="DX108" i="1"/>
  <c r="DV108" i="1"/>
  <c r="DT108" i="1"/>
  <c r="DP108" i="1"/>
  <c r="DN108" i="1"/>
  <c r="DL108" i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EM107" i="1"/>
  <c r="EF107" i="1"/>
  <c r="ED107" i="1"/>
  <c r="EB107" i="1"/>
  <c r="DZ107" i="1"/>
  <c r="DX107" i="1"/>
  <c r="DV107" i="1"/>
  <c r="DT107" i="1"/>
  <c r="DP107" i="1"/>
  <c r="DN107" i="1"/>
  <c r="DL107" i="1"/>
  <c r="DJ107" i="1"/>
  <c r="DH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EM106" i="1"/>
  <c r="EF106" i="1"/>
  <c r="ED106" i="1"/>
  <c r="EB106" i="1"/>
  <c r="DZ106" i="1"/>
  <c r="DX106" i="1"/>
  <c r="DV106" i="1"/>
  <c r="DT106" i="1"/>
  <c r="DP106" i="1"/>
  <c r="DN106" i="1"/>
  <c r="DL106" i="1"/>
  <c r="DJ106" i="1"/>
  <c r="DH106" i="1"/>
  <c r="DF106" i="1"/>
  <c r="DD106" i="1"/>
  <c r="DB106" i="1"/>
  <c r="CZ106" i="1"/>
  <c r="CX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D106" i="1"/>
  <c r="AB106" i="1"/>
  <c r="Z106" i="1"/>
  <c r="X106" i="1"/>
  <c r="V106" i="1"/>
  <c r="T106" i="1"/>
  <c r="R106" i="1"/>
  <c r="P106" i="1"/>
  <c r="N106" i="1"/>
  <c r="EM105" i="1"/>
  <c r="EF105" i="1"/>
  <c r="EB105" i="1"/>
  <c r="DV105" i="1"/>
  <c r="DT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EM104" i="1"/>
  <c r="EF104" i="1"/>
  <c r="EB104" i="1"/>
  <c r="DV104" i="1"/>
  <c r="DT104" i="1"/>
  <c r="DP104" i="1"/>
  <c r="DN104" i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EM103" i="1"/>
  <c r="EF103" i="1"/>
  <c r="EB103" i="1"/>
  <c r="DV103" i="1"/>
  <c r="DT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EM102" i="1"/>
  <c r="EF102" i="1"/>
  <c r="EB102" i="1"/>
  <c r="DV102" i="1"/>
  <c r="DT102" i="1"/>
  <c r="DP102" i="1"/>
  <c r="DN102" i="1"/>
  <c r="DL102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EM101" i="1"/>
  <c r="EF101" i="1"/>
  <c r="ED101" i="1"/>
  <c r="EB101" i="1"/>
  <c r="DZ101" i="1"/>
  <c r="DX101" i="1"/>
  <c r="DV101" i="1"/>
  <c r="DT101" i="1"/>
  <c r="DP101" i="1"/>
  <c r="DN101" i="1"/>
  <c r="DL101" i="1"/>
  <c r="DJ101" i="1"/>
  <c r="DH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EM100" i="1"/>
  <c r="EF100" i="1"/>
  <c r="ED100" i="1"/>
  <c r="EB100" i="1"/>
  <c r="DZ100" i="1"/>
  <c r="DX100" i="1"/>
  <c r="DV100" i="1"/>
  <c r="DT100" i="1"/>
  <c r="DP100" i="1"/>
  <c r="DN100" i="1"/>
  <c r="DL100" i="1"/>
  <c r="DJ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EM99" i="1"/>
  <c r="EF99" i="1"/>
  <c r="ED99" i="1"/>
  <c r="EB99" i="1"/>
  <c r="DZ99" i="1"/>
  <c r="DX99" i="1"/>
  <c r="DV99" i="1"/>
  <c r="DT99" i="1"/>
  <c r="DP99" i="1"/>
  <c r="DN99" i="1"/>
  <c r="DL99" i="1"/>
  <c r="DJ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EM98" i="1"/>
  <c r="EF98" i="1"/>
  <c r="ED98" i="1"/>
  <c r="EB98" i="1"/>
  <c r="DZ98" i="1"/>
  <c r="DX98" i="1"/>
  <c r="DV98" i="1"/>
  <c r="DT98" i="1"/>
  <c r="DP98" i="1"/>
  <c r="DN98" i="1"/>
  <c r="DL98" i="1"/>
  <c r="DJ98" i="1"/>
  <c r="DH98" i="1"/>
  <c r="DF98" i="1"/>
  <c r="DD98" i="1"/>
  <c r="DB98" i="1"/>
  <c r="CZ98" i="1"/>
  <c r="CX98" i="1"/>
  <c r="CV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N98" i="1"/>
  <c r="EM97" i="1"/>
  <c r="EF97" i="1"/>
  <c r="ED97" i="1"/>
  <c r="EB97" i="1"/>
  <c r="DZ97" i="1"/>
  <c r="DX97" i="1"/>
  <c r="DV97" i="1"/>
  <c r="DT97" i="1"/>
  <c r="DP97" i="1"/>
  <c r="DN97" i="1"/>
  <c r="DL97" i="1"/>
  <c r="DJ97" i="1"/>
  <c r="DH97" i="1"/>
  <c r="DF97" i="1"/>
  <c r="DD97" i="1"/>
  <c r="DB97" i="1"/>
  <c r="CZ97" i="1"/>
  <c r="CX97" i="1"/>
  <c r="CV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D97" i="1"/>
  <c r="AB97" i="1"/>
  <c r="Z97" i="1"/>
  <c r="X97" i="1"/>
  <c r="V97" i="1"/>
  <c r="T97" i="1"/>
  <c r="R97" i="1"/>
  <c r="P97" i="1"/>
  <c r="N97" i="1"/>
  <c r="EM96" i="1"/>
  <c r="EF96" i="1"/>
  <c r="EB96" i="1"/>
  <c r="DV96" i="1"/>
  <c r="DT96" i="1"/>
  <c r="DP96" i="1"/>
  <c r="DN96" i="1"/>
  <c r="DL96" i="1"/>
  <c r="DJ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P96" i="1"/>
  <c r="N96" i="1"/>
  <c r="EM95" i="1"/>
  <c r="EF95" i="1"/>
  <c r="EB95" i="1"/>
  <c r="DV95" i="1"/>
  <c r="DT95" i="1"/>
  <c r="DP95" i="1"/>
  <c r="DN95" i="1"/>
  <c r="DL95" i="1"/>
  <c r="DJ95" i="1"/>
  <c r="DH95" i="1"/>
  <c r="DF95" i="1"/>
  <c r="DD95" i="1"/>
  <c r="DB95" i="1"/>
  <c r="CZ95" i="1"/>
  <c r="CX95" i="1"/>
  <c r="CV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N95" i="1"/>
  <c r="EM94" i="1"/>
  <c r="EF94" i="1"/>
  <c r="EB94" i="1"/>
  <c r="DV94" i="1"/>
  <c r="DT94" i="1"/>
  <c r="DP94" i="1"/>
  <c r="DN94" i="1"/>
  <c r="DL94" i="1"/>
  <c r="DJ94" i="1"/>
  <c r="DH94" i="1"/>
  <c r="DF94" i="1"/>
  <c r="DD94" i="1"/>
  <c r="DB94" i="1"/>
  <c r="CZ94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N94" i="1"/>
  <c r="EM93" i="1"/>
  <c r="EF93" i="1"/>
  <c r="EB93" i="1"/>
  <c r="DV93" i="1"/>
  <c r="DT93" i="1"/>
  <c r="DP93" i="1"/>
  <c r="DN93" i="1"/>
  <c r="DL93" i="1"/>
  <c r="DJ93" i="1"/>
  <c r="DH93" i="1"/>
  <c r="DF93" i="1"/>
  <c r="DD93" i="1"/>
  <c r="DB93" i="1"/>
  <c r="CZ93" i="1"/>
  <c r="CX93" i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EM92" i="1"/>
  <c r="EF92" i="1"/>
  <c r="EB92" i="1"/>
  <c r="DV92" i="1"/>
  <c r="DT92" i="1"/>
  <c r="DP92" i="1"/>
  <c r="DN92" i="1"/>
  <c r="DL92" i="1"/>
  <c r="DJ92" i="1"/>
  <c r="DH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EM91" i="1"/>
  <c r="EF91" i="1"/>
  <c r="EB91" i="1"/>
  <c r="DV91" i="1"/>
  <c r="DT91" i="1"/>
  <c r="DP91" i="1"/>
  <c r="DN91" i="1"/>
  <c r="DL91" i="1"/>
  <c r="DJ91" i="1"/>
  <c r="DH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EM90" i="1"/>
  <c r="EF90" i="1"/>
  <c r="EB90" i="1"/>
  <c r="DV90" i="1"/>
  <c r="DT90" i="1"/>
  <c r="DP90" i="1"/>
  <c r="DN90" i="1"/>
  <c r="DL90" i="1"/>
  <c r="DJ90" i="1"/>
  <c r="DH90" i="1"/>
  <c r="DF90" i="1"/>
  <c r="DD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EM89" i="1"/>
  <c r="EF89" i="1"/>
  <c r="EB89" i="1"/>
  <c r="DV89" i="1"/>
  <c r="DT89" i="1"/>
  <c r="DP89" i="1"/>
  <c r="DN89" i="1"/>
  <c r="DL89" i="1"/>
  <c r="DJ89" i="1"/>
  <c r="DH89" i="1"/>
  <c r="DF89" i="1"/>
  <c r="DD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N89" i="1"/>
  <c r="EM88" i="1"/>
  <c r="EF88" i="1"/>
  <c r="ED88" i="1"/>
  <c r="EB88" i="1"/>
  <c r="DZ88" i="1"/>
  <c r="DZ84" i="1" s="1"/>
  <c r="DX88" i="1"/>
  <c r="DX84" i="1" s="1"/>
  <c r="DV88" i="1"/>
  <c r="DT88" i="1"/>
  <c r="DP88" i="1"/>
  <c r="DN88" i="1"/>
  <c r="DL88" i="1"/>
  <c r="DJ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EM87" i="1"/>
  <c r="EF87" i="1"/>
  <c r="EB87" i="1"/>
  <c r="DV87" i="1"/>
  <c r="DT87" i="1"/>
  <c r="DP87" i="1"/>
  <c r="DN87" i="1"/>
  <c r="DL87" i="1"/>
  <c r="DJ87" i="1"/>
  <c r="DH87" i="1"/>
  <c r="DF87" i="1"/>
  <c r="DD87" i="1"/>
  <c r="DB87" i="1"/>
  <c r="CZ87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N87" i="1"/>
  <c r="EM86" i="1"/>
  <c r="EM84" i="1" s="1"/>
  <c r="EF86" i="1"/>
  <c r="EB86" i="1"/>
  <c r="DV86" i="1"/>
  <c r="DT86" i="1"/>
  <c r="DP86" i="1"/>
  <c r="DN86" i="1"/>
  <c r="DL86" i="1"/>
  <c r="DJ86" i="1"/>
  <c r="DH86" i="1"/>
  <c r="DF86" i="1"/>
  <c r="DD86" i="1"/>
  <c r="DB86" i="1"/>
  <c r="CZ86" i="1"/>
  <c r="CX86" i="1"/>
  <c r="CV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EM85" i="1"/>
  <c r="EF85" i="1"/>
  <c r="EF84" i="1" s="1"/>
  <c r="EB85" i="1"/>
  <c r="DV85" i="1"/>
  <c r="DT85" i="1"/>
  <c r="DP85" i="1"/>
  <c r="DN85" i="1"/>
  <c r="DL85" i="1"/>
  <c r="DJ85" i="1"/>
  <c r="DH85" i="1"/>
  <c r="DF85" i="1"/>
  <c r="DD85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N84" i="1" s="1"/>
  <c r="EJ84" i="1"/>
  <c r="EI84" i="1"/>
  <c r="EH84" i="1"/>
  <c r="EG84" i="1"/>
  <c r="EE84" i="1"/>
  <c r="ED84" i="1"/>
  <c r="EC84" i="1"/>
  <c r="EA84" i="1"/>
  <c r="DY84" i="1"/>
  <c r="DW84" i="1"/>
  <c r="DU84" i="1"/>
  <c r="DS84" i="1"/>
  <c r="DR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EM83" i="1"/>
  <c r="EF83" i="1"/>
  <c r="EB83" i="1"/>
  <c r="DV83" i="1"/>
  <c r="DT83" i="1"/>
  <c r="DP83" i="1"/>
  <c r="DN83" i="1"/>
  <c r="DL83" i="1"/>
  <c r="DJ83" i="1"/>
  <c r="DH83" i="1"/>
  <c r="DF83" i="1"/>
  <c r="DD83" i="1"/>
  <c r="DB83" i="1"/>
  <c r="CZ83" i="1"/>
  <c r="CX83" i="1"/>
  <c r="CV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P79" i="1" s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EM82" i="1"/>
  <c r="EF82" i="1"/>
  <c r="EB82" i="1"/>
  <c r="DV82" i="1"/>
  <c r="DT82" i="1"/>
  <c r="DP82" i="1"/>
  <c r="DP79" i="1" s="1"/>
  <c r="DN82" i="1"/>
  <c r="DL82" i="1"/>
  <c r="DJ82" i="1"/>
  <c r="DH82" i="1"/>
  <c r="DF82" i="1"/>
  <c r="DD82" i="1"/>
  <c r="DB82" i="1"/>
  <c r="CZ82" i="1"/>
  <c r="CX82" i="1"/>
  <c r="CX79" i="1" s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EM81" i="1"/>
  <c r="EF81" i="1"/>
  <c r="EB81" i="1"/>
  <c r="DV81" i="1"/>
  <c r="DT81" i="1"/>
  <c r="DP81" i="1"/>
  <c r="DN81" i="1"/>
  <c r="DL81" i="1"/>
  <c r="DJ81" i="1"/>
  <c r="DH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N81" i="1"/>
  <c r="EM80" i="1"/>
  <c r="EF80" i="1"/>
  <c r="EB80" i="1"/>
  <c r="DV80" i="1"/>
  <c r="DT80" i="1"/>
  <c r="DP80" i="1"/>
  <c r="DN80" i="1"/>
  <c r="DL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F79" i="1" s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F79" i="1" s="1"/>
  <c r="AD80" i="1"/>
  <c r="AB80" i="1"/>
  <c r="Z80" i="1"/>
  <c r="X80" i="1"/>
  <c r="V80" i="1"/>
  <c r="T80" i="1"/>
  <c r="R80" i="1"/>
  <c r="P80" i="1"/>
  <c r="N80" i="1"/>
  <c r="ED79" i="1"/>
  <c r="EC79" i="1"/>
  <c r="EB79" i="1"/>
  <c r="EA79" i="1"/>
  <c r="DZ79" i="1"/>
  <c r="DY79" i="1"/>
  <c r="DX79" i="1"/>
  <c r="DW79" i="1"/>
  <c r="DU79" i="1"/>
  <c r="DS79" i="1"/>
  <c r="DR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EM78" i="1"/>
  <c r="EM77" i="1" s="1"/>
  <c r="EF78" i="1"/>
  <c r="EB78" i="1"/>
  <c r="EB77" i="1" s="1"/>
  <c r="DV78" i="1"/>
  <c r="DT78" i="1"/>
  <c r="DP78" i="1"/>
  <c r="DP77" i="1" s="1"/>
  <c r="DN78" i="1"/>
  <c r="DN77" i="1" s="1"/>
  <c r="DL78" i="1"/>
  <c r="DL77" i="1" s="1"/>
  <c r="DJ78" i="1"/>
  <c r="DJ77" i="1" s="1"/>
  <c r="DH78" i="1"/>
  <c r="DH77" i="1" s="1"/>
  <c r="DF78" i="1"/>
  <c r="DF77" i="1" s="1"/>
  <c r="DD78" i="1"/>
  <c r="DB78" i="1"/>
  <c r="DB77" i="1" s="1"/>
  <c r="CZ78" i="1"/>
  <c r="CZ77" i="1" s="1"/>
  <c r="CX78" i="1"/>
  <c r="CX77" i="1" s="1"/>
  <c r="CV78" i="1"/>
  <c r="CV77" i="1" s="1"/>
  <c r="CT78" i="1"/>
  <c r="CT77" i="1" s="1"/>
  <c r="CR78" i="1"/>
  <c r="CR77" i="1" s="1"/>
  <c r="CP78" i="1"/>
  <c r="CP77" i="1" s="1"/>
  <c r="CN78" i="1"/>
  <c r="CN77" i="1" s="1"/>
  <c r="CL78" i="1"/>
  <c r="CL77" i="1" s="1"/>
  <c r="CJ78" i="1"/>
  <c r="CJ77" i="1" s="1"/>
  <c r="CH78" i="1"/>
  <c r="CH77" i="1" s="1"/>
  <c r="CF78" i="1"/>
  <c r="CD78" i="1"/>
  <c r="CB78" i="1"/>
  <c r="CB77" i="1" s="1"/>
  <c r="BZ78" i="1"/>
  <c r="BZ77" i="1" s="1"/>
  <c r="BX78" i="1"/>
  <c r="BV78" i="1"/>
  <c r="BV77" i="1" s="1"/>
  <c r="BT78" i="1"/>
  <c r="BR78" i="1"/>
  <c r="BR77" i="1" s="1"/>
  <c r="BP78" i="1"/>
  <c r="BP77" i="1" s="1"/>
  <c r="BN78" i="1"/>
  <c r="BN77" i="1" s="1"/>
  <c r="BL78" i="1"/>
  <c r="BL77" i="1" s="1"/>
  <c r="BJ78" i="1"/>
  <c r="BJ77" i="1" s="1"/>
  <c r="BH78" i="1"/>
  <c r="BH77" i="1" s="1"/>
  <c r="BF78" i="1"/>
  <c r="BF77" i="1" s="1"/>
  <c r="BD78" i="1"/>
  <c r="BD77" i="1" s="1"/>
  <c r="BB78" i="1"/>
  <c r="BB77" i="1" s="1"/>
  <c r="AZ78" i="1"/>
  <c r="AX78" i="1"/>
  <c r="AX77" i="1" s="1"/>
  <c r="AV78" i="1"/>
  <c r="AV77" i="1" s="1"/>
  <c r="AT78" i="1"/>
  <c r="AT77" i="1" s="1"/>
  <c r="AR78" i="1"/>
  <c r="AR77" i="1" s="1"/>
  <c r="AP78" i="1"/>
  <c r="AP77" i="1" s="1"/>
  <c r="AN78" i="1"/>
  <c r="AN77" i="1" s="1"/>
  <c r="AL78" i="1"/>
  <c r="AL77" i="1" s="1"/>
  <c r="AJ78" i="1"/>
  <c r="AH78" i="1"/>
  <c r="AH77" i="1" s="1"/>
  <c r="AF78" i="1"/>
  <c r="AF77" i="1" s="1"/>
  <c r="AD78" i="1"/>
  <c r="AD77" i="1" s="1"/>
  <c r="AB78" i="1"/>
  <c r="AB77" i="1" s="1"/>
  <c r="Z78" i="1"/>
  <c r="Z77" i="1" s="1"/>
  <c r="X78" i="1"/>
  <c r="X77" i="1" s="1"/>
  <c r="V78" i="1"/>
  <c r="V77" i="1" s="1"/>
  <c r="T78" i="1"/>
  <c r="T77" i="1" s="1"/>
  <c r="R78" i="1"/>
  <c r="P78" i="1"/>
  <c r="N78" i="1"/>
  <c r="N77" i="1" s="1"/>
  <c r="ED77" i="1"/>
  <c r="EC77" i="1"/>
  <c r="EA77" i="1"/>
  <c r="DZ77" i="1"/>
  <c r="DY77" i="1"/>
  <c r="DX77" i="1"/>
  <c r="DW77" i="1"/>
  <c r="DV77" i="1"/>
  <c r="DU77" i="1"/>
  <c r="DT77" i="1"/>
  <c r="DS77" i="1"/>
  <c r="DR77" i="1"/>
  <c r="DQ77" i="1"/>
  <c r="DO77" i="1"/>
  <c r="DM77" i="1"/>
  <c r="DK77" i="1"/>
  <c r="DI77" i="1"/>
  <c r="DG77" i="1"/>
  <c r="DE77" i="1"/>
  <c r="DD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F77" i="1"/>
  <c r="CE77" i="1"/>
  <c r="CD77" i="1"/>
  <c r="CC77" i="1"/>
  <c r="CA77" i="1"/>
  <c r="BY77" i="1"/>
  <c r="BX77" i="1"/>
  <c r="BW77" i="1"/>
  <c r="BU77" i="1"/>
  <c r="BT77" i="1"/>
  <c r="BS77" i="1"/>
  <c r="BQ77" i="1"/>
  <c r="BO77" i="1"/>
  <c r="BM77" i="1"/>
  <c r="BK77" i="1"/>
  <c r="BI77" i="1"/>
  <c r="BE77" i="1"/>
  <c r="BC77" i="1"/>
  <c r="BA77" i="1"/>
  <c r="AZ77" i="1"/>
  <c r="AY77" i="1"/>
  <c r="AW77" i="1"/>
  <c r="AU77" i="1"/>
  <c r="AS77" i="1"/>
  <c r="AQ77" i="1"/>
  <c r="AO77" i="1"/>
  <c r="AM77" i="1"/>
  <c r="AK77" i="1"/>
  <c r="AJ77" i="1"/>
  <c r="AI77" i="1"/>
  <c r="AG77" i="1"/>
  <c r="AE77" i="1"/>
  <c r="AC77" i="1"/>
  <c r="AA77" i="1"/>
  <c r="Y77" i="1"/>
  <c r="W77" i="1"/>
  <c r="U77" i="1"/>
  <c r="S77" i="1"/>
  <c r="Q77" i="1"/>
  <c r="P77" i="1"/>
  <c r="O77" i="1"/>
  <c r="M77" i="1"/>
  <c r="EM76" i="1"/>
  <c r="EF76" i="1"/>
  <c r="EB76" i="1"/>
  <c r="DV76" i="1"/>
  <c r="DT76" i="1"/>
  <c r="DP76" i="1"/>
  <c r="DN76" i="1"/>
  <c r="DL76" i="1"/>
  <c r="DL74" i="1" s="1"/>
  <c r="DJ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N74" i="1" s="1"/>
  <c r="AL76" i="1"/>
  <c r="AJ76" i="1"/>
  <c r="AH76" i="1"/>
  <c r="AF76" i="1"/>
  <c r="AD76" i="1"/>
  <c r="AB76" i="1"/>
  <c r="Z76" i="1"/>
  <c r="X76" i="1"/>
  <c r="V76" i="1"/>
  <c r="T76" i="1"/>
  <c r="R76" i="1"/>
  <c r="P76" i="1"/>
  <c r="N76" i="1"/>
  <c r="EM75" i="1"/>
  <c r="EF75" i="1"/>
  <c r="EB75" i="1"/>
  <c r="DV75" i="1"/>
  <c r="DT75" i="1"/>
  <c r="DP75" i="1"/>
  <c r="DN75" i="1"/>
  <c r="DL75" i="1"/>
  <c r="DJ75" i="1"/>
  <c r="DH75" i="1"/>
  <c r="DF75" i="1"/>
  <c r="DD75" i="1"/>
  <c r="DB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R74" i="1" s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F74" i="1" s="1"/>
  <c r="AD75" i="1"/>
  <c r="AB75" i="1"/>
  <c r="Z75" i="1"/>
  <c r="X75" i="1"/>
  <c r="V75" i="1"/>
  <c r="T75" i="1"/>
  <c r="R75" i="1"/>
  <c r="P75" i="1"/>
  <c r="N75" i="1"/>
  <c r="ED74" i="1"/>
  <c r="EC74" i="1"/>
  <c r="EA74" i="1"/>
  <c r="DZ74" i="1"/>
  <c r="DY74" i="1"/>
  <c r="DX74" i="1"/>
  <c r="DW74" i="1"/>
  <c r="DU74" i="1"/>
  <c r="DS74" i="1"/>
  <c r="DR74" i="1"/>
  <c r="DQ74" i="1"/>
  <c r="DO74" i="1"/>
  <c r="DM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X74" i="1"/>
  <c r="BW74" i="1"/>
  <c r="BU74" i="1"/>
  <c r="BS74" i="1"/>
  <c r="BQ74" i="1"/>
  <c r="BO74" i="1"/>
  <c r="BM74" i="1"/>
  <c r="BK74" i="1"/>
  <c r="BI74" i="1"/>
  <c r="BF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H74" i="1"/>
  <c r="AG74" i="1"/>
  <c r="AE74" i="1"/>
  <c r="AC74" i="1"/>
  <c r="AA74" i="1"/>
  <c r="Y74" i="1"/>
  <c r="W74" i="1"/>
  <c r="U74" i="1"/>
  <c r="S74" i="1"/>
  <c r="Q74" i="1"/>
  <c r="O74" i="1"/>
  <c r="M74" i="1"/>
  <c r="EM73" i="1"/>
  <c r="EH73" i="1"/>
  <c r="EF73" i="1"/>
  <c r="EB73" i="1"/>
  <c r="DV73" i="1"/>
  <c r="DT73" i="1"/>
  <c r="DP73" i="1"/>
  <c r="DN73" i="1"/>
  <c r="DL73" i="1"/>
  <c r="DJ73" i="1"/>
  <c r="DH73" i="1"/>
  <c r="DF73" i="1"/>
  <c r="DD73" i="1"/>
  <c r="DB73" i="1"/>
  <c r="CZ73" i="1"/>
  <c r="CX73" i="1"/>
  <c r="CV73" i="1"/>
  <c r="CT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EM72" i="1"/>
  <c r="EH72" i="1"/>
  <c r="EF72" i="1"/>
  <c r="EB72" i="1"/>
  <c r="DV72" i="1"/>
  <c r="DT72" i="1"/>
  <c r="DT70" i="1" s="1"/>
  <c r="DP72" i="1"/>
  <c r="DN72" i="1"/>
  <c r="DL72" i="1"/>
  <c r="DJ72" i="1"/>
  <c r="DH72" i="1"/>
  <c r="DF72" i="1"/>
  <c r="DD72" i="1"/>
  <c r="DB72" i="1"/>
  <c r="CZ72" i="1"/>
  <c r="CX72" i="1"/>
  <c r="CV72" i="1"/>
  <c r="CV70" i="1" s="1"/>
  <c r="CT72" i="1"/>
  <c r="CR72" i="1"/>
  <c r="CP72" i="1"/>
  <c r="CN72" i="1"/>
  <c r="CL72" i="1"/>
  <c r="CJ72" i="1"/>
  <c r="CJ70" i="1" s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Z70" i="1" s="1"/>
  <c r="AX72" i="1"/>
  <c r="AV72" i="1"/>
  <c r="AT72" i="1"/>
  <c r="AR72" i="1"/>
  <c r="AP72" i="1"/>
  <c r="AN72" i="1"/>
  <c r="AL72" i="1"/>
  <c r="AJ72" i="1"/>
  <c r="AH72" i="1"/>
  <c r="AF72" i="1"/>
  <c r="AD72" i="1"/>
  <c r="AB72" i="1"/>
  <c r="AB70" i="1" s="1"/>
  <c r="Z72" i="1"/>
  <c r="Z70" i="1" s="1"/>
  <c r="X72" i="1"/>
  <c r="V72" i="1"/>
  <c r="T72" i="1"/>
  <c r="R72" i="1"/>
  <c r="P72" i="1"/>
  <c r="N72" i="1"/>
  <c r="EM71" i="1"/>
  <c r="EM70" i="1" s="1"/>
  <c r="EF71" i="1"/>
  <c r="EB71" i="1"/>
  <c r="DV71" i="1"/>
  <c r="DT71" i="1"/>
  <c r="DP71" i="1"/>
  <c r="DN71" i="1"/>
  <c r="DN70" i="1" s="1"/>
  <c r="DL71" i="1"/>
  <c r="DJ71" i="1"/>
  <c r="DH71" i="1"/>
  <c r="DF71" i="1"/>
  <c r="DD71" i="1"/>
  <c r="DD70" i="1" s="1"/>
  <c r="DB71" i="1"/>
  <c r="DB70" i="1" s="1"/>
  <c r="CZ71" i="1"/>
  <c r="CX71" i="1"/>
  <c r="CV71" i="1"/>
  <c r="CT71" i="1"/>
  <c r="CR71" i="1"/>
  <c r="CR70" i="1" s="1"/>
  <c r="CP71" i="1"/>
  <c r="CN71" i="1"/>
  <c r="CL71" i="1"/>
  <c r="CJ71" i="1"/>
  <c r="CH71" i="1"/>
  <c r="CF71" i="1"/>
  <c r="CD71" i="1"/>
  <c r="CD70" i="1" s="1"/>
  <c r="CB71" i="1"/>
  <c r="BZ71" i="1"/>
  <c r="BX71" i="1"/>
  <c r="BV71" i="1"/>
  <c r="BT71" i="1"/>
  <c r="BR71" i="1"/>
  <c r="BR70" i="1" s="1"/>
  <c r="BP71" i="1"/>
  <c r="BN71" i="1"/>
  <c r="BL71" i="1"/>
  <c r="BJ71" i="1"/>
  <c r="BH71" i="1"/>
  <c r="BF71" i="1"/>
  <c r="BF70" i="1" s="1"/>
  <c r="BD71" i="1"/>
  <c r="BB71" i="1"/>
  <c r="AZ71" i="1"/>
  <c r="AX71" i="1"/>
  <c r="AV71" i="1"/>
  <c r="AT71" i="1"/>
  <c r="AT70" i="1" s="1"/>
  <c r="AR71" i="1"/>
  <c r="AP71" i="1"/>
  <c r="AN71" i="1"/>
  <c r="AL71" i="1"/>
  <c r="AL70" i="1" s="1"/>
  <c r="AJ71" i="1"/>
  <c r="AH71" i="1"/>
  <c r="AF71" i="1"/>
  <c r="AF70" i="1" s="1"/>
  <c r="AD71" i="1"/>
  <c r="AB71" i="1"/>
  <c r="Z71" i="1"/>
  <c r="X71" i="1"/>
  <c r="V71" i="1"/>
  <c r="V70" i="1" s="1"/>
  <c r="T71" i="1"/>
  <c r="R71" i="1"/>
  <c r="P71" i="1"/>
  <c r="N71" i="1"/>
  <c r="N70" i="1" s="1"/>
  <c r="EH70" i="1"/>
  <c r="EH264" i="1" s="1"/>
  <c r="EG70" i="1"/>
  <c r="EG264" i="1" s="1"/>
  <c r="ED70" i="1"/>
  <c r="EC70" i="1"/>
  <c r="EA70" i="1"/>
  <c r="DZ70" i="1"/>
  <c r="DY70" i="1"/>
  <c r="DX70" i="1"/>
  <c r="DW70" i="1"/>
  <c r="DU70" i="1"/>
  <c r="DS70" i="1"/>
  <c r="DR70" i="1"/>
  <c r="DQ70" i="1"/>
  <c r="DO70" i="1"/>
  <c r="DM70" i="1"/>
  <c r="DK70" i="1"/>
  <c r="DI70" i="1"/>
  <c r="DH70" i="1"/>
  <c r="DG70" i="1"/>
  <c r="DE70" i="1"/>
  <c r="DC70" i="1"/>
  <c r="DA70" i="1"/>
  <c r="CY70" i="1"/>
  <c r="CW70" i="1"/>
  <c r="CU70" i="1"/>
  <c r="CS70" i="1"/>
  <c r="CQ70" i="1"/>
  <c r="CP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H70" i="1"/>
  <c r="AG70" i="1"/>
  <c r="AE70" i="1"/>
  <c r="AC70" i="1"/>
  <c r="AA70" i="1"/>
  <c r="Y70" i="1"/>
  <c r="W70" i="1"/>
  <c r="U70" i="1"/>
  <c r="S70" i="1"/>
  <c r="Q70" i="1"/>
  <c r="P70" i="1"/>
  <c r="O70" i="1"/>
  <c r="M70" i="1"/>
  <c r="EM69" i="1"/>
  <c r="EF69" i="1"/>
  <c r="EB69" i="1"/>
  <c r="DV69" i="1"/>
  <c r="DT69" i="1"/>
  <c r="DP69" i="1"/>
  <c r="DN69" i="1"/>
  <c r="DL69" i="1"/>
  <c r="DJ69" i="1"/>
  <c r="DH69" i="1"/>
  <c r="DF69" i="1"/>
  <c r="DD69" i="1"/>
  <c r="DD67" i="1" s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F67" i="1" s="1"/>
  <c r="CD69" i="1"/>
  <c r="CB69" i="1"/>
  <c r="BZ69" i="1"/>
  <c r="BZ67" i="1" s="1"/>
  <c r="BX69" i="1"/>
  <c r="BV69" i="1"/>
  <c r="BT69" i="1"/>
  <c r="BT67" i="1" s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J67" i="1" s="1"/>
  <c r="AH69" i="1"/>
  <c r="AF69" i="1"/>
  <c r="AD69" i="1"/>
  <c r="AB69" i="1"/>
  <c r="Z69" i="1"/>
  <c r="X69" i="1"/>
  <c r="V69" i="1"/>
  <c r="T69" i="1"/>
  <c r="R69" i="1"/>
  <c r="P69" i="1"/>
  <c r="N69" i="1"/>
  <c r="EM68" i="1"/>
  <c r="EF68" i="1"/>
  <c r="EB68" i="1"/>
  <c r="DV68" i="1"/>
  <c r="DV67" i="1" s="1"/>
  <c r="DT68" i="1"/>
  <c r="DP68" i="1"/>
  <c r="DN68" i="1"/>
  <c r="DL68" i="1"/>
  <c r="DJ68" i="1"/>
  <c r="DH68" i="1"/>
  <c r="DH67" i="1" s="1"/>
  <c r="DF68" i="1"/>
  <c r="DF67" i="1" s="1"/>
  <c r="DD68" i="1"/>
  <c r="DB68" i="1"/>
  <c r="CZ68" i="1"/>
  <c r="CX68" i="1"/>
  <c r="CV68" i="1"/>
  <c r="CV67" i="1" s="1"/>
  <c r="CT68" i="1"/>
  <c r="CT67" i="1" s="1"/>
  <c r="CR68" i="1"/>
  <c r="CP68" i="1"/>
  <c r="CN68" i="1"/>
  <c r="CL68" i="1"/>
  <c r="CJ68" i="1"/>
  <c r="CJ67" i="1" s="1"/>
  <c r="CH68" i="1"/>
  <c r="CF68" i="1"/>
  <c r="CD68" i="1"/>
  <c r="CB68" i="1"/>
  <c r="BZ68" i="1"/>
  <c r="BX68" i="1"/>
  <c r="BX67" i="1" s="1"/>
  <c r="BV68" i="1"/>
  <c r="BV67" i="1" s="1"/>
  <c r="BT68" i="1"/>
  <c r="BR68" i="1"/>
  <c r="BP68" i="1"/>
  <c r="BN68" i="1"/>
  <c r="BL68" i="1"/>
  <c r="BL67" i="1" s="1"/>
  <c r="BJ68" i="1"/>
  <c r="BJ67" i="1" s="1"/>
  <c r="BH68" i="1"/>
  <c r="BH67" i="1" s="1"/>
  <c r="BF68" i="1"/>
  <c r="BD68" i="1"/>
  <c r="BB68" i="1"/>
  <c r="AZ68" i="1"/>
  <c r="AZ67" i="1" s="1"/>
  <c r="AX68" i="1"/>
  <c r="AV68" i="1"/>
  <c r="AT68" i="1"/>
  <c r="AR68" i="1"/>
  <c r="AP68" i="1"/>
  <c r="AN68" i="1"/>
  <c r="AN67" i="1" s="1"/>
  <c r="AL68" i="1"/>
  <c r="AL67" i="1" s="1"/>
  <c r="AJ68" i="1"/>
  <c r="AH68" i="1"/>
  <c r="AF68" i="1"/>
  <c r="AF67" i="1" s="1"/>
  <c r="AD68" i="1"/>
  <c r="AB68" i="1"/>
  <c r="AB67" i="1" s="1"/>
  <c r="Z68" i="1"/>
  <c r="Z67" i="1" s="1"/>
  <c r="X68" i="1"/>
  <c r="V68" i="1"/>
  <c r="T68" i="1"/>
  <c r="R68" i="1"/>
  <c r="P68" i="1"/>
  <c r="P67" i="1" s="1"/>
  <c r="N68" i="1"/>
  <c r="ED67" i="1"/>
  <c r="EC67" i="1"/>
  <c r="EB67" i="1"/>
  <c r="EA67" i="1"/>
  <c r="DZ67" i="1"/>
  <c r="DY67" i="1"/>
  <c r="DX67" i="1"/>
  <c r="DW67" i="1"/>
  <c r="DU67" i="1"/>
  <c r="DS67" i="1"/>
  <c r="DR67" i="1"/>
  <c r="DQ67" i="1"/>
  <c r="DP67" i="1"/>
  <c r="DO67" i="1"/>
  <c r="DM67" i="1"/>
  <c r="DK67" i="1"/>
  <c r="DI67" i="1"/>
  <c r="DG67" i="1"/>
  <c r="DE67" i="1"/>
  <c r="DC67" i="1"/>
  <c r="DA67" i="1"/>
  <c r="CY67" i="1"/>
  <c r="CW67" i="1"/>
  <c r="CU67" i="1"/>
  <c r="CS67" i="1"/>
  <c r="CR67" i="1"/>
  <c r="CQ67" i="1"/>
  <c r="CO67" i="1"/>
  <c r="CM67" i="1"/>
  <c r="CK67" i="1"/>
  <c r="CI67" i="1"/>
  <c r="CH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E67" i="1"/>
  <c r="BC67" i="1"/>
  <c r="BA67" i="1"/>
  <c r="AY67" i="1"/>
  <c r="AX67" i="1"/>
  <c r="AW67" i="1"/>
  <c r="AV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X67" i="1"/>
  <c r="W67" i="1"/>
  <c r="U67" i="1"/>
  <c r="S67" i="1"/>
  <c r="Q67" i="1"/>
  <c r="O67" i="1"/>
  <c r="N67" i="1"/>
  <c r="M67" i="1"/>
  <c r="EM66" i="1"/>
  <c r="EF66" i="1"/>
  <c r="EB66" i="1"/>
  <c r="DV66" i="1"/>
  <c r="DV64" i="1" s="1"/>
  <c r="DT66" i="1"/>
  <c r="DT64" i="1" s="1"/>
  <c r="DP66" i="1"/>
  <c r="DN66" i="1"/>
  <c r="DL66" i="1"/>
  <c r="DJ66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EM65" i="1"/>
  <c r="EF65" i="1"/>
  <c r="EB65" i="1"/>
  <c r="DV65" i="1"/>
  <c r="DT65" i="1"/>
  <c r="DP65" i="1"/>
  <c r="DN65" i="1"/>
  <c r="DN64" i="1" s="1"/>
  <c r="DL65" i="1"/>
  <c r="DJ65" i="1"/>
  <c r="DH65" i="1"/>
  <c r="DF65" i="1"/>
  <c r="DD65" i="1"/>
  <c r="DB65" i="1"/>
  <c r="DB64" i="1" s="1"/>
  <c r="CZ65" i="1"/>
  <c r="CX65" i="1"/>
  <c r="CV65" i="1"/>
  <c r="CT65" i="1"/>
  <c r="CR65" i="1"/>
  <c r="CR64" i="1" s="1"/>
  <c r="CP65" i="1"/>
  <c r="CP64" i="1" s="1"/>
  <c r="CN65" i="1"/>
  <c r="CL65" i="1"/>
  <c r="CJ65" i="1"/>
  <c r="CH65" i="1"/>
  <c r="CF65" i="1"/>
  <c r="CD65" i="1"/>
  <c r="CD64" i="1" s="1"/>
  <c r="CB65" i="1"/>
  <c r="BZ65" i="1"/>
  <c r="BZ64" i="1" s="1"/>
  <c r="BX65" i="1"/>
  <c r="BV65" i="1"/>
  <c r="BT65" i="1"/>
  <c r="BT64" i="1" s="1"/>
  <c r="BR65" i="1"/>
  <c r="BR64" i="1" s="1"/>
  <c r="BP65" i="1"/>
  <c r="BN65" i="1"/>
  <c r="BN64" i="1" s="1"/>
  <c r="BL65" i="1"/>
  <c r="BJ65" i="1"/>
  <c r="BH65" i="1"/>
  <c r="BH64" i="1" s="1"/>
  <c r="BF65" i="1"/>
  <c r="BF64" i="1" s="1"/>
  <c r="BD65" i="1"/>
  <c r="BD64" i="1" s="1"/>
  <c r="BB65" i="1"/>
  <c r="AZ65" i="1"/>
  <c r="AX65" i="1"/>
  <c r="AV65" i="1"/>
  <c r="AT65" i="1"/>
  <c r="AT64" i="1" s="1"/>
  <c r="AR65" i="1"/>
  <c r="AP65" i="1"/>
  <c r="AN65" i="1"/>
  <c r="AL65" i="1"/>
  <c r="AJ65" i="1"/>
  <c r="AJ64" i="1" s="1"/>
  <c r="AH65" i="1"/>
  <c r="AH64" i="1" s="1"/>
  <c r="AF65" i="1"/>
  <c r="AF64" i="1" s="1"/>
  <c r="AD65" i="1"/>
  <c r="AB65" i="1"/>
  <c r="Z65" i="1"/>
  <c r="X65" i="1"/>
  <c r="X64" i="1" s="1"/>
  <c r="V65" i="1"/>
  <c r="V64" i="1" s="1"/>
  <c r="T65" i="1"/>
  <c r="T64" i="1" s="1"/>
  <c r="R65" i="1"/>
  <c r="P65" i="1"/>
  <c r="N65" i="1"/>
  <c r="ED64" i="1"/>
  <c r="EC64" i="1"/>
  <c r="EB64" i="1"/>
  <c r="EA64" i="1"/>
  <c r="DZ64" i="1"/>
  <c r="DY64" i="1"/>
  <c r="DX64" i="1"/>
  <c r="DW64" i="1"/>
  <c r="DU64" i="1"/>
  <c r="DS64" i="1"/>
  <c r="DR64" i="1"/>
  <c r="DQ64" i="1"/>
  <c r="DP64" i="1"/>
  <c r="DO64" i="1"/>
  <c r="DM64" i="1"/>
  <c r="DK64" i="1"/>
  <c r="DJ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B64" i="1"/>
  <c r="CA64" i="1"/>
  <c r="BY64" i="1"/>
  <c r="BW64" i="1"/>
  <c r="BU64" i="1"/>
  <c r="BS64" i="1"/>
  <c r="BQ64" i="1"/>
  <c r="BO64" i="1"/>
  <c r="BM64" i="1"/>
  <c r="BK64" i="1"/>
  <c r="BI64" i="1"/>
  <c r="BE64" i="1"/>
  <c r="BC64" i="1"/>
  <c r="BA64" i="1"/>
  <c r="AY64" i="1"/>
  <c r="AW64" i="1"/>
  <c r="AU64" i="1"/>
  <c r="AS64" i="1"/>
  <c r="AR64" i="1"/>
  <c r="AQ64" i="1"/>
  <c r="AP64" i="1"/>
  <c r="AO64" i="1"/>
  <c r="AM64" i="1"/>
  <c r="AK64" i="1"/>
  <c r="AI64" i="1"/>
  <c r="AG64" i="1"/>
  <c r="AE64" i="1"/>
  <c r="AD64" i="1"/>
  <c r="AC64" i="1"/>
  <c r="AA64" i="1"/>
  <c r="Y64" i="1"/>
  <c r="W64" i="1"/>
  <c r="U64" i="1"/>
  <c r="S64" i="1"/>
  <c r="Q64" i="1"/>
  <c r="O64" i="1"/>
  <c r="M64" i="1"/>
  <c r="EM63" i="1"/>
  <c r="EF63" i="1"/>
  <c r="ED63" i="1"/>
  <c r="EB63" i="1"/>
  <c r="DZ63" i="1"/>
  <c r="DX63" i="1"/>
  <c r="DV63" i="1"/>
  <c r="DT63" i="1"/>
  <c r="DP63" i="1"/>
  <c r="DN63" i="1"/>
  <c r="DL63" i="1"/>
  <c r="DJ63" i="1"/>
  <c r="DH63" i="1"/>
  <c r="DF63" i="1"/>
  <c r="DD6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EM62" i="1"/>
  <c r="EF62" i="1"/>
  <c r="ED62" i="1"/>
  <c r="EB62" i="1"/>
  <c r="DZ62" i="1"/>
  <c r="DX62" i="1"/>
  <c r="DV62" i="1"/>
  <c r="DT62" i="1"/>
  <c r="DP62" i="1"/>
  <c r="DN62" i="1"/>
  <c r="DL62" i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EM61" i="1"/>
  <c r="EF61" i="1"/>
  <c r="EB61" i="1"/>
  <c r="DV61" i="1"/>
  <c r="DT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N61" i="1"/>
  <c r="EM60" i="1"/>
  <c r="EF60" i="1"/>
  <c r="EB60" i="1"/>
  <c r="DV60" i="1"/>
  <c r="DT60" i="1"/>
  <c r="DP60" i="1"/>
  <c r="DN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T60" i="1"/>
  <c r="R60" i="1"/>
  <c r="P60" i="1"/>
  <c r="N60" i="1"/>
  <c r="EM59" i="1"/>
  <c r="EF59" i="1"/>
  <c r="EB59" i="1"/>
  <c r="DV59" i="1"/>
  <c r="DT59" i="1"/>
  <c r="DP59" i="1"/>
  <c r="DN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N59" i="1"/>
  <c r="EM58" i="1"/>
  <c r="EF58" i="1"/>
  <c r="EB58" i="1"/>
  <c r="DV58" i="1"/>
  <c r="DT58" i="1"/>
  <c r="DP58" i="1"/>
  <c r="DN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AF58" i="1"/>
  <c r="AD58" i="1"/>
  <c r="AB58" i="1"/>
  <c r="Z58" i="1"/>
  <c r="X58" i="1"/>
  <c r="V58" i="1"/>
  <c r="T58" i="1"/>
  <c r="R58" i="1"/>
  <c r="P58" i="1"/>
  <c r="N58" i="1"/>
  <c r="EM57" i="1"/>
  <c r="EF57" i="1"/>
  <c r="EB57" i="1"/>
  <c r="DV57" i="1"/>
  <c r="DT57" i="1"/>
  <c r="DP57" i="1"/>
  <c r="DN57" i="1"/>
  <c r="DL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D57" i="1"/>
  <c r="AB57" i="1"/>
  <c r="Z57" i="1"/>
  <c r="X57" i="1"/>
  <c r="V57" i="1"/>
  <c r="T57" i="1"/>
  <c r="R57" i="1"/>
  <c r="P57" i="1"/>
  <c r="N57" i="1"/>
  <c r="EF56" i="1"/>
  <c r="ED56" i="1"/>
  <c r="EB56" i="1"/>
  <c r="DZ56" i="1"/>
  <c r="DX56" i="1"/>
  <c r="DV56" i="1"/>
  <c r="DT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N56" i="1"/>
  <c r="EF55" i="1"/>
  <c r="ED55" i="1"/>
  <c r="EB55" i="1"/>
  <c r="DZ55" i="1"/>
  <c r="DX55" i="1"/>
  <c r="DV55" i="1"/>
  <c r="DT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EM54" i="1"/>
  <c r="EF54" i="1"/>
  <c r="ED54" i="1"/>
  <c r="EB54" i="1"/>
  <c r="DZ54" i="1"/>
  <c r="DX54" i="1"/>
  <c r="DV54" i="1"/>
  <c r="DT54" i="1"/>
  <c r="DP54" i="1"/>
  <c r="DN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EM53" i="1"/>
  <c r="EF53" i="1"/>
  <c r="ED53" i="1"/>
  <c r="EB53" i="1"/>
  <c r="DZ53" i="1"/>
  <c r="DX53" i="1"/>
  <c r="DV53" i="1"/>
  <c r="DT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EM52" i="1"/>
  <c r="EF52" i="1"/>
  <c r="ED52" i="1"/>
  <c r="EB52" i="1"/>
  <c r="DZ52" i="1"/>
  <c r="DX52" i="1"/>
  <c r="DV52" i="1"/>
  <c r="DT52" i="1"/>
  <c r="DP52" i="1"/>
  <c r="DN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N52" i="1"/>
  <c r="EM51" i="1"/>
  <c r="EF51" i="1"/>
  <c r="ED51" i="1"/>
  <c r="EB51" i="1"/>
  <c r="DZ51" i="1"/>
  <c r="DX51" i="1"/>
  <c r="DV51" i="1"/>
  <c r="DT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T50" i="1" s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Z51" i="1"/>
  <c r="X51" i="1"/>
  <c r="V51" i="1"/>
  <c r="T51" i="1"/>
  <c r="R51" i="1"/>
  <c r="P51" i="1"/>
  <c r="N51" i="1"/>
  <c r="EE50" i="1"/>
  <c r="EE264" i="1" s="1"/>
  <c r="EC50" i="1"/>
  <c r="EA50" i="1"/>
  <c r="DY50" i="1"/>
  <c r="DW50" i="1"/>
  <c r="DU50" i="1"/>
  <c r="DS50" i="1"/>
  <c r="DR50" i="1"/>
  <c r="DQ50" i="1"/>
  <c r="DO50" i="1"/>
  <c r="DM50" i="1"/>
  <c r="DK50" i="1"/>
  <c r="DJ50" i="1"/>
  <c r="DI50" i="1"/>
  <c r="DG50" i="1"/>
  <c r="DE50" i="1"/>
  <c r="DC50" i="1"/>
  <c r="DA50" i="1"/>
  <c r="CZ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EM49" i="1"/>
  <c r="EF49" i="1"/>
  <c r="EB49" i="1"/>
  <c r="EB47" i="1" s="1"/>
  <c r="DV49" i="1"/>
  <c r="DT49" i="1"/>
  <c r="DP49" i="1"/>
  <c r="DN49" i="1"/>
  <c r="DL49" i="1"/>
  <c r="DJ49" i="1"/>
  <c r="DH49" i="1"/>
  <c r="DF49" i="1"/>
  <c r="DD49" i="1"/>
  <c r="DB49" i="1"/>
  <c r="CZ49" i="1"/>
  <c r="CX49" i="1"/>
  <c r="CV49" i="1"/>
  <c r="CT49" i="1"/>
  <c r="CR49" i="1"/>
  <c r="CR47" i="1" s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T47" i="1" s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X47" i="1" s="1"/>
  <c r="V49" i="1"/>
  <c r="T49" i="1"/>
  <c r="R49" i="1"/>
  <c r="P49" i="1"/>
  <c r="N49" i="1"/>
  <c r="EM48" i="1"/>
  <c r="EF48" i="1"/>
  <c r="EB48" i="1"/>
  <c r="DV48" i="1"/>
  <c r="DT48" i="1"/>
  <c r="DP48" i="1"/>
  <c r="DN48" i="1"/>
  <c r="DL48" i="1"/>
  <c r="DJ48" i="1"/>
  <c r="DH48" i="1"/>
  <c r="DF48" i="1"/>
  <c r="DD48" i="1"/>
  <c r="DB48" i="1"/>
  <c r="CZ48" i="1"/>
  <c r="CZ47" i="1" s="1"/>
  <c r="CX48" i="1"/>
  <c r="CX47" i="1" s="1"/>
  <c r="CV48" i="1"/>
  <c r="CT48" i="1"/>
  <c r="CR48" i="1"/>
  <c r="CP48" i="1"/>
  <c r="CN48" i="1"/>
  <c r="CN47" i="1" s="1"/>
  <c r="CL48" i="1"/>
  <c r="CJ48" i="1"/>
  <c r="CH48" i="1"/>
  <c r="CH47" i="1" s="1"/>
  <c r="CF48" i="1"/>
  <c r="CD48" i="1"/>
  <c r="CB48" i="1"/>
  <c r="BZ48" i="1"/>
  <c r="BX48" i="1"/>
  <c r="BV48" i="1"/>
  <c r="BV47" i="1" s="1"/>
  <c r="BT48" i="1"/>
  <c r="BR48" i="1"/>
  <c r="BP48" i="1"/>
  <c r="BP47" i="1" s="1"/>
  <c r="BN48" i="1"/>
  <c r="BN47" i="1" s="1"/>
  <c r="BL48" i="1"/>
  <c r="BJ48" i="1"/>
  <c r="BJ47" i="1" s="1"/>
  <c r="BH48" i="1"/>
  <c r="BF48" i="1"/>
  <c r="BD48" i="1"/>
  <c r="BD47" i="1" s="1"/>
  <c r="BB48" i="1"/>
  <c r="AZ48" i="1"/>
  <c r="AX48" i="1"/>
  <c r="AX47" i="1" s="1"/>
  <c r="AV48" i="1"/>
  <c r="AT48" i="1"/>
  <c r="AR48" i="1"/>
  <c r="AP48" i="1"/>
  <c r="AN48" i="1"/>
  <c r="AL48" i="1"/>
  <c r="AL47" i="1" s="1"/>
  <c r="AJ48" i="1"/>
  <c r="AH48" i="1"/>
  <c r="AF48" i="1"/>
  <c r="AD48" i="1"/>
  <c r="AD47" i="1" s="1"/>
  <c r="AB48" i="1"/>
  <c r="Z48" i="1"/>
  <c r="Z47" i="1" s="1"/>
  <c r="X48" i="1"/>
  <c r="V48" i="1"/>
  <c r="T48" i="1"/>
  <c r="T47" i="1" s="1"/>
  <c r="R48" i="1"/>
  <c r="P48" i="1"/>
  <c r="N48" i="1"/>
  <c r="N47" i="1" s="1"/>
  <c r="ED47" i="1"/>
  <c r="EC47" i="1"/>
  <c r="EA47" i="1"/>
  <c r="DZ47" i="1"/>
  <c r="DY47" i="1"/>
  <c r="DX47" i="1"/>
  <c r="DW47" i="1"/>
  <c r="DU47" i="1"/>
  <c r="DT47" i="1"/>
  <c r="DS47" i="1"/>
  <c r="DR47" i="1"/>
  <c r="DQ47" i="1"/>
  <c r="DO47" i="1"/>
  <c r="DM47" i="1"/>
  <c r="DL47" i="1"/>
  <c r="DK47" i="1"/>
  <c r="DI47" i="1"/>
  <c r="DG47" i="1"/>
  <c r="DE47" i="1"/>
  <c r="DD47" i="1"/>
  <c r="DC47" i="1"/>
  <c r="DA47" i="1"/>
  <c r="CY47" i="1"/>
  <c r="CW47" i="1"/>
  <c r="CU47" i="1"/>
  <c r="CS47" i="1"/>
  <c r="CQ47" i="1"/>
  <c r="CO47" i="1"/>
  <c r="CM47" i="1"/>
  <c r="CL47" i="1"/>
  <c r="CK47" i="1"/>
  <c r="CI47" i="1"/>
  <c r="CG47" i="1"/>
  <c r="CE47" i="1"/>
  <c r="CC47" i="1"/>
  <c r="CB47" i="1"/>
  <c r="CA47" i="1"/>
  <c r="BY47" i="1"/>
  <c r="BW47" i="1"/>
  <c r="BU47" i="1"/>
  <c r="BS47" i="1"/>
  <c r="BQ47" i="1"/>
  <c r="BO47" i="1"/>
  <c r="BM47" i="1"/>
  <c r="BK47" i="1"/>
  <c r="BI47" i="1"/>
  <c r="BH47" i="1"/>
  <c r="BE47" i="1"/>
  <c r="BC47" i="1"/>
  <c r="BB47" i="1"/>
  <c r="BA47" i="1"/>
  <c r="AY47" i="1"/>
  <c r="AW47" i="1"/>
  <c r="AU47" i="1"/>
  <c r="AS47" i="1"/>
  <c r="AR47" i="1"/>
  <c r="AQ47" i="1"/>
  <c r="AO47" i="1"/>
  <c r="AM47" i="1"/>
  <c r="AK47" i="1"/>
  <c r="AJ47" i="1"/>
  <c r="AI47" i="1"/>
  <c r="AG47" i="1"/>
  <c r="AF47" i="1"/>
  <c r="AE47" i="1"/>
  <c r="AC47" i="1"/>
  <c r="AA47" i="1"/>
  <c r="Y47" i="1"/>
  <c r="W47" i="1"/>
  <c r="U47" i="1"/>
  <c r="S47" i="1"/>
  <c r="R47" i="1"/>
  <c r="Q47" i="1"/>
  <c r="O47" i="1"/>
  <c r="M47" i="1"/>
  <c r="EM46" i="1"/>
  <c r="EM45" i="1" s="1"/>
  <c r="EF46" i="1"/>
  <c r="EB46" i="1"/>
  <c r="EB45" i="1" s="1"/>
  <c r="DV46" i="1"/>
  <c r="DV45" i="1" s="1"/>
  <c r="DT46" i="1"/>
  <c r="DP46" i="1"/>
  <c r="DP45" i="1" s="1"/>
  <c r="DN46" i="1"/>
  <c r="DL46" i="1"/>
  <c r="DJ46" i="1"/>
  <c r="DJ45" i="1" s="1"/>
  <c r="DH46" i="1"/>
  <c r="DH45" i="1" s="1"/>
  <c r="DF46" i="1"/>
  <c r="DF45" i="1" s="1"/>
  <c r="DD46" i="1"/>
  <c r="DD45" i="1" s="1"/>
  <c r="DB46" i="1"/>
  <c r="CZ46" i="1"/>
  <c r="CX46" i="1"/>
  <c r="CX45" i="1" s="1"/>
  <c r="CV46" i="1"/>
  <c r="CV45" i="1" s="1"/>
  <c r="CT46" i="1"/>
  <c r="CR46" i="1"/>
  <c r="CR45" i="1" s="1"/>
  <c r="CP46" i="1"/>
  <c r="CN46" i="1"/>
  <c r="CL46" i="1"/>
  <c r="CL45" i="1" s="1"/>
  <c r="CJ46" i="1"/>
  <c r="CJ45" i="1" s="1"/>
  <c r="CH46" i="1"/>
  <c r="CH45" i="1" s="1"/>
  <c r="CF46" i="1"/>
  <c r="CF45" i="1" s="1"/>
  <c r="CD46" i="1"/>
  <c r="CB46" i="1"/>
  <c r="BZ46" i="1"/>
  <c r="BZ45" i="1" s="1"/>
  <c r="BX46" i="1"/>
  <c r="BX45" i="1" s="1"/>
  <c r="BV46" i="1"/>
  <c r="BV45" i="1" s="1"/>
  <c r="BT46" i="1"/>
  <c r="BT45" i="1" s="1"/>
  <c r="BR46" i="1"/>
  <c r="BP46" i="1"/>
  <c r="BP45" i="1" s="1"/>
  <c r="BN46" i="1"/>
  <c r="BN45" i="1" s="1"/>
  <c r="BL46" i="1"/>
  <c r="BL45" i="1" s="1"/>
  <c r="BJ46" i="1"/>
  <c r="BH46" i="1"/>
  <c r="BH45" i="1" s="1"/>
  <c r="BF46" i="1"/>
  <c r="BD46" i="1"/>
  <c r="BB46" i="1"/>
  <c r="BB45" i="1" s="1"/>
  <c r="AZ46" i="1"/>
  <c r="AZ45" i="1" s="1"/>
  <c r="AX46" i="1"/>
  <c r="AX45" i="1" s="1"/>
  <c r="AV46" i="1"/>
  <c r="AV45" i="1" s="1"/>
  <c r="AT46" i="1"/>
  <c r="AR46" i="1"/>
  <c r="AP46" i="1"/>
  <c r="AP45" i="1" s="1"/>
  <c r="AN46" i="1"/>
  <c r="AN45" i="1" s="1"/>
  <c r="AL46" i="1"/>
  <c r="AJ46" i="1"/>
  <c r="AJ45" i="1" s="1"/>
  <c r="AH46" i="1"/>
  <c r="AF46" i="1"/>
  <c r="AD46" i="1"/>
  <c r="AD45" i="1" s="1"/>
  <c r="AB46" i="1"/>
  <c r="AB45" i="1" s="1"/>
  <c r="Z46" i="1"/>
  <c r="Z45" i="1" s="1"/>
  <c r="X46" i="1"/>
  <c r="V46" i="1"/>
  <c r="T46" i="1"/>
  <c r="T45" i="1" s="1"/>
  <c r="R46" i="1"/>
  <c r="R45" i="1" s="1"/>
  <c r="P46" i="1"/>
  <c r="P45" i="1" s="1"/>
  <c r="N46" i="1"/>
  <c r="N45" i="1" s="1"/>
  <c r="ED45" i="1"/>
  <c r="EC45" i="1"/>
  <c r="EA45" i="1"/>
  <c r="DZ45" i="1"/>
  <c r="DY45" i="1"/>
  <c r="DX45" i="1"/>
  <c r="DW45" i="1"/>
  <c r="DU45" i="1"/>
  <c r="DT45" i="1"/>
  <c r="DS45" i="1"/>
  <c r="DR45" i="1"/>
  <c r="DQ45" i="1"/>
  <c r="DO45" i="1"/>
  <c r="DN45" i="1"/>
  <c r="DM45" i="1"/>
  <c r="DL45" i="1"/>
  <c r="DK45" i="1"/>
  <c r="DI45" i="1"/>
  <c r="DG45" i="1"/>
  <c r="DE45" i="1"/>
  <c r="DC45" i="1"/>
  <c r="DB45" i="1"/>
  <c r="DA45" i="1"/>
  <c r="CZ45" i="1"/>
  <c r="CY45" i="1"/>
  <c r="CW45" i="1"/>
  <c r="CU45" i="1"/>
  <c r="CT45" i="1"/>
  <c r="CS45" i="1"/>
  <c r="CQ45" i="1"/>
  <c r="CP45" i="1"/>
  <c r="CO45" i="1"/>
  <c r="CN45" i="1"/>
  <c r="CM45" i="1"/>
  <c r="CK45" i="1"/>
  <c r="CI45" i="1"/>
  <c r="CG45" i="1"/>
  <c r="CE45" i="1"/>
  <c r="CD45" i="1"/>
  <c r="CC45" i="1"/>
  <c r="CB45" i="1"/>
  <c r="CA45" i="1"/>
  <c r="BY45" i="1"/>
  <c r="BW45" i="1"/>
  <c r="BU45" i="1"/>
  <c r="BS45" i="1"/>
  <c r="BR45" i="1"/>
  <c r="BQ45" i="1"/>
  <c r="BO45" i="1"/>
  <c r="BM45" i="1"/>
  <c r="BK45" i="1"/>
  <c r="BJ45" i="1"/>
  <c r="BI45" i="1"/>
  <c r="BF45" i="1"/>
  <c r="BE45" i="1"/>
  <c r="BD45" i="1"/>
  <c r="BC45" i="1"/>
  <c r="BA45" i="1"/>
  <c r="AY45" i="1"/>
  <c r="AW45" i="1"/>
  <c r="AU45" i="1"/>
  <c r="AT45" i="1"/>
  <c r="AS45" i="1"/>
  <c r="AR45" i="1"/>
  <c r="AQ45" i="1"/>
  <c r="AO45" i="1"/>
  <c r="AM45" i="1"/>
  <c r="AL45" i="1"/>
  <c r="AK45" i="1"/>
  <c r="AI45" i="1"/>
  <c r="AH45" i="1"/>
  <c r="AG45" i="1"/>
  <c r="AF45" i="1"/>
  <c r="AE45" i="1"/>
  <c r="AC45" i="1"/>
  <c r="AA45" i="1"/>
  <c r="Y45" i="1"/>
  <c r="W45" i="1"/>
  <c r="V45" i="1"/>
  <c r="U45" i="1"/>
  <c r="S45" i="1"/>
  <c r="Q45" i="1"/>
  <c r="O45" i="1"/>
  <c r="M45" i="1"/>
  <c r="EM44" i="1"/>
  <c r="EF44" i="1"/>
  <c r="EB44" i="1"/>
  <c r="DV44" i="1"/>
  <c r="DT44" i="1"/>
  <c r="DP44" i="1"/>
  <c r="DN44" i="1"/>
  <c r="DL44" i="1"/>
  <c r="DJ44" i="1"/>
  <c r="DH44" i="1"/>
  <c r="DF44" i="1"/>
  <c r="DD44" i="1"/>
  <c r="DD42" i="1" s="1"/>
  <c r="DB44" i="1"/>
  <c r="CZ44" i="1"/>
  <c r="CX44" i="1"/>
  <c r="CX42" i="1" s="1"/>
  <c r="CV44" i="1"/>
  <c r="CT44" i="1"/>
  <c r="CR44" i="1"/>
  <c r="CR42" i="1" s="1"/>
  <c r="CP44" i="1"/>
  <c r="CN44" i="1"/>
  <c r="CL44" i="1"/>
  <c r="CJ44" i="1"/>
  <c r="CH44" i="1"/>
  <c r="CF44" i="1"/>
  <c r="CF42" i="1" s="1"/>
  <c r="CD44" i="1"/>
  <c r="CB44" i="1"/>
  <c r="BZ44" i="1"/>
  <c r="BX44" i="1"/>
  <c r="BV44" i="1"/>
  <c r="BT44" i="1"/>
  <c r="BT42" i="1" s="1"/>
  <c r="BR44" i="1"/>
  <c r="BP44" i="1"/>
  <c r="BN44" i="1"/>
  <c r="BL44" i="1"/>
  <c r="BJ44" i="1"/>
  <c r="BH44" i="1"/>
  <c r="BH42" i="1" s="1"/>
  <c r="BF44" i="1"/>
  <c r="BD44" i="1"/>
  <c r="BB44" i="1"/>
  <c r="AZ44" i="1"/>
  <c r="AX44" i="1"/>
  <c r="AV44" i="1"/>
  <c r="AV42" i="1" s="1"/>
  <c r="AT44" i="1"/>
  <c r="AR44" i="1"/>
  <c r="AP44" i="1"/>
  <c r="AN44" i="1"/>
  <c r="AL44" i="1"/>
  <c r="AJ44" i="1"/>
  <c r="AJ42" i="1" s="1"/>
  <c r="AH44" i="1"/>
  <c r="AF44" i="1"/>
  <c r="AD44" i="1"/>
  <c r="AD42" i="1" s="1"/>
  <c r="AB44" i="1"/>
  <c r="Z44" i="1"/>
  <c r="X44" i="1"/>
  <c r="V44" i="1"/>
  <c r="T44" i="1"/>
  <c r="R44" i="1"/>
  <c r="R42" i="1" s="1"/>
  <c r="P44" i="1"/>
  <c r="N44" i="1"/>
  <c r="EM43" i="1"/>
  <c r="EF43" i="1"/>
  <c r="EB43" i="1"/>
  <c r="EB42" i="1" s="1"/>
  <c r="DV43" i="1"/>
  <c r="DT43" i="1"/>
  <c r="DP43" i="1"/>
  <c r="DN43" i="1"/>
  <c r="DN42" i="1" s="1"/>
  <c r="DL43" i="1"/>
  <c r="DJ43" i="1"/>
  <c r="DH43" i="1"/>
  <c r="DF43" i="1"/>
  <c r="DD43" i="1"/>
  <c r="DB43" i="1"/>
  <c r="DB42" i="1" s="1"/>
  <c r="CZ43" i="1"/>
  <c r="CZ42" i="1" s="1"/>
  <c r="CX43" i="1"/>
  <c r="CV43" i="1"/>
  <c r="CT43" i="1"/>
  <c r="CR43" i="1"/>
  <c r="CP43" i="1"/>
  <c r="CP42" i="1" s="1"/>
  <c r="CN43" i="1"/>
  <c r="CN42" i="1" s="1"/>
  <c r="CL43" i="1"/>
  <c r="CJ43" i="1"/>
  <c r="CH43" i="1"/>
  <c r="CF43" i="1"/>
  <c r="CD43" i="1"/>
  <c r="CD42" i="1" s="1"/>
  <c r="CB43" i="1"/>
  <c r="BZ43" i="1"/>
  <c r="BX43" i="1"/>
  <c r="BV43" i="1"/>
  <c r="BT43" i="1"/>
  <c r="BR43" i="1"/>
  <c r="BR42" i="1" s="1"/>
  <c r="BP43" i="1"/>
  <c r="BN43" i="1"/>
  <c r="BL43" i="1"/>
  <c r="BJ43" i="1"/>
  <c r="BH43" i="1"/>
  <c r="BF43" i="1"/>
  <c r="BF42" i="1" s="1"/>
  <c r="BD43" i="1"/>
  <c r="BD42" i="1" s="1"/>
  <c r="BB43" i="1"/>
  <c r="BB42" i="1" s="1"/>
  <c r="AZ43" i="1"/>
  <c r="AX43" i="1"/>
  <c r="AV43" i="1"/>
  <c r="AT43" i="1"/>
  <c r="AT42" i="1" s="1"/>
  <c r="AR43" i="1"/>
  <c r="AR42" i="1" s="1"/>
  <c r="AP43" i="1"/>
  <c r="AN43" i="1"/>
  <c r="AL43" i="1"/>
  <c r="AJ43" i="1"/>
  <c r="AH43" i="1"/>
  <c r="AH42" i="1" s="1"/>
  <c r="AF43" i="1"/>
  <c r="AD43" i="1"/>
  <c r="AB43" i="1"/>
  <c r="Z43" i="1"/>
  <c r="X43" i="1"/>
  <c r="V43" i="1"/>
  <c r="V42" i="1" s="1"/>
  <c r="T43" i="1"/>
  <c r="T42" i="1" s="1"/>
  <c r="R43" i="1"/>
  <c r="P43" i="1"/>
  <c r="N43" i="1"/>
  <c r="ED42" i="1"/>
  <c r="EC42" i="1"/>
  <c r="EA42" i="1"/>
  <c r="DZ42" i="1"/>
  <c r="DY42" i="1"/>
  <c r="DX42" i="1"/>
  <c r="DW42" i="1"/>
  <c r="DU42" i="1"/>
  <c r="DS42" i="1"/>
  <c r="DR42" i="1"/>
  <c r="DQ42" i="1"/>
  <c r="DP42" i="1"/>
  <c r="DO42" i="1"/>
  <c r="DM42" i="1"/>
  <c r="DL42" i="1"/>
  <c r="DK42" i="1"/>
  <c r="DJ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L42" i="1"/>
  <c r="CK42" i="1"/>
  <c r="CI42" i="1"/>
  <c r="CG42" i="1"/>
  <c r="CE42" i="1"/>
  <c r="CC42" i="1"/>
  <c r="CA42" i="1"/>
  <c r="BZ42" i="1"/>
  <c r="BY42" i="1"/>
  <c r="BW42" i="1"/>
  <c r="BU42" i="1"/>
  <c r="BS42" i="1"/>
  <c r="BQ42" i="1"/>
  <c r="BP42" i="1"/>
  <c r="BO42" i="1"/>
  <c r="BN42" i="1"/>
  <c r="BM42" i="1"/>
  <c r="BK42" i="1"/>
  <c r="BI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F42" i="1"/>
  <c r="AE42" i="1"/>
  <c r="AC42" i="1"/>
  <c r="AA42" i="1"/>
  <c r="Y42" i="1"/>
  <c r="X42" i="1"/>
  <c r="W42" i="1"/>
  <c r="U42" i="1"/>
  <c r="S42" i="1"/>
  <c r="Q42" i="1"/>
  <c r="O42" i="1"/>
  <c r="M42" i="1"/>
  <c r="EM41" i="1"/>
  <c r="EF41" i="1"/>
  <c r="EB41" i="1"/>
  <c r="DV41" i="1"/>
  <c r="DT41" i="1"/>
  <c r="DP41" i="1"/>
  <c r="DN41" i="1"/>
  <c r="DL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EM40" i="1"/>
  <c r="EF40" i="1"/>
  <c r="EB40" i="1"/>
  <c r="DV40" i="1"/>
  <c r="DT40" i="1"/>
  <c r="DP40" i="1"/>
  <c r="DN40" i="1"/>
  <c r="DL40" i="1"/>
  <c r="DJ40" i="1"/>
  <c r="DH40" i="1"/>
  <c r="DF40" i="1"/>
  <c r="DD40" i="1"/>
  <c r="DD38" i="1" s="1"/>
  <c r="DB40" i="1"/>
  <c r="CZ40" i="1"/>
  <c r="CX40" i="1"/>
  <c r="CV40" i="1"/>
  <c r="CT40" i="1"/>
  <c r="CR40" i="1"/>
  <c r="CP40" i="1"/>
  <c r="CN40" i="1"/>
  <c r="CL40" i="1"/>
  <c r="CL38" i="1" s="1"/>
  <c r="CJ40" i="1"/>
  <c r="CH40" i="1"/>
  <c r="CF40" i="1"/>
  <c r="CD40" i="1"/>
  <c r="CB40" i="1"/>
  <c r="BZ40" i="1"/>
  <c r="BZ38" i="1" s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P38" i="1" s="1"/>
  <c r="AN40" i="1"/>
  <c r="AL40" i="1"/>
  <c r="AJ40" i="1"/>
  <c r="AH40" i="1"/>
  <c r="AF40" i="1"/>
  <c r="AD40" i="1"/>
  <c r="AB40" i="1"/>
  <c r="Z40" i="1"/>
  <c r="X40" i="1"/>
  <c r="V40" i="1"/>
  <c r="T40" i="1"/>
  <c r="R40" i="1"/>
  <c r="R38" i="1" s="1"/>
  <c r="P40" i="1"/>
  <c r="N40" i="1"/>
  <c r="EM39" i="1"/>
  <c r="EF39" i="1"/>
  <c r="EB39" i="1"/>
  <c r="DV39" i="1"/>
  <c r="DV38" i="1" s="1"/>
  <c r="DT39" i="1"/>
  <c r="DP39" i="1"/>
  <c r="DN39" i="1"/>
  <c r="DL39" i="1"/>
  <c r="DJ39" i="1"/>
  <c r="DH39" i="1"/>
  <c r="DF39" i="1"/>
  <c r="DD39" i="1"/>
  <c r="DB39" i="1"/>
  <c r="CZ39" i="1"/>
  <c r="CZ38" i="1" s="1"/>
  <c r="CX39" i="1"/>
  <c r="CV39" i="1"/>
  <c r="CT39" i="1"/>
  <c r="CR39" i="1"/>
  <c r="CP39" i="1"/>
  <c r="CN39" i="1"/>
  <c r="CL39" i="1"/>
  <c r="CJ39" i="1"/>
  <c r="CJ38" i="1" s="1"/>
  <c r="CH39" i="1"/>
  <c r="CF39" i="1"/>
  <c r="CD39" i="1"/>
  <c r="CB39" i="1"/>
  <c r="BZ39" i="1"/>
  <c r="BX39" i="1"/>
  <c r="BX38" i="1" s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Z38" i="1" s="1"/>
  <c r="AX39" i="1"/>
  <c r="AV39" i="1"/>
  <c r="AT39" i="1"/>
  <c r="AR39" i="1"/>
  <c r="AP39" i="1"/>
  <c r="AN39" i="1"/>
  <c r="AL39" i="1"/>
  <c r="AJ39" i="1"/>
  <c r="AH39" i="1"/>
  <c r="AF39" i="1"/>
  <c r="AF38" i="1" s="1"/>
  <c r="AD39" i="1"/>
  <c r="AB39" i="1"/>
  <c r="Z39" i="1"/>
  <c r="X39" i="1"/>
  <c r="V39" i="1"/>
  <c r="T39" i="1"/>
  <c r="R39" i="1"/>
  <c r="P39" i="1"/>
  <c r="P38" i="1" s="1"/>
  <c r="N39" i="1"/>
  <c r="ED38" i="1"/>
  <c r="EC38" i="1"/>
  <c r="EB38" i="1"/>
  <c r="EA38" i="1"/>
  <c r="DZ38" i="1"/>
  <c r="DY38" i="1"/>
  <c r="DX38" i="1"/>
  <c r="DW38" i="1"/>
  <c r="DU38" i="1"/>
  <c r="DS38" i="1"/>
  <c r="DR38" i="1"/>
  <c r="DQ38" i="1"/>
  <c r="DP38" i="1"/>
  <c r="DO38" i="1"/>
  <c r="DM38" i="1"/>
  <c r="DL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R38" i="1"/>
  <c r="BQ38" i="1"/>
  <c r="BO38" i="1"/>
  <c r="BM38" i="1"/>
  <c r="BK38" i="1"/>
  <c r="BI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EM37" i="1"/>
  <c r="EM36" i="1" s="1"/>
  <c r="EF37" i="1"/>
  <c r="EB37" i="1"/>
  <c r="EB36" i="1" s="1"/>
  <c r="DV37" i="1"/>
  <c r="DV36" i="1" s="1"/>
  <c r="DT37" i="1"/>
  <c r="DP37" i="1"/>
  <c r="DP36" i="1" s="1"/>
  <c r="DN37" i="1"/>
  <c r="DN36" i="1" s="1"/>
  <c r="DL37" i="1"/>
  <c r="DL36" i="1" s="1"/>
  <c r="DJ37" i="1"/>
  <c r="DJ36" i="1" s="1"/>
  <c r="DH37" i="1"/>
  <c r="DH36" i="1" s="1"/>
  <c r="DF37" i="1"/>
  <c r="DD37" i="1"/>
  <c r="DD36" i="1" s="1"/>
  <c r="DB37" i="1"/>
  <c r="DB36" i="1" s="1"/>
  <c r="CZ37" i="1"/>
  <c r="CX37" i="1"/>
  <c r="CX36" i="1" s="1"/>
  <c r="CV37" i="1"/>
  <c r="CV36" i="1" s="1"/>
  <c r="CT37" i="1"/>
  <c r="CR37" i="1"/>
  <c r="CR36" i="1" s="1"/>
  <c r="CP37" i="1"/>
  <c r="CP36" i="1" s="1"/>
  <c r="CN37" i="1"/>
  <c r="CN36" i="1" s="1"/>
  <c r="CL37" i="1"/>
  <c r="CL36" i="1" s="1"/>
  <c r="CJ37" i="1"/>
  <c r="CJ36" i="1" s="1"/>
  <c r="CH37" i="1"/>
  <c r="CF37" i="1"/>
  <c r="CF36" i="1" s="1"/>
  <c r="CD37" i="1"/>
  <c r="CD36" i="1" s="1"/>
  <c r="CB37" i="1"/>
  <c r="CB36" i="1" s="1"/>
  <c r="BZ37" i="1"/>
  <c r="BZ36" i="1" s="1"/>
  <c r="BX37" i="1"/>
  <c r="BX36" i="1" s="1"/>
  <c r="BV37" i="1"/>
  <c r="BT37" i="1"/>
  <c r="BT36" i="1" s="1"/>
  <c r="BR37" i="1"/>
  <c r="BR36" i="1" s="1"/>
  <c r="BP37" i="1"/>
  <c r="BN37" i="1"/>
  <c r="BN36" i="1" s="1"/>
  <c r="BL37" i="1"/>
  <c r="BL36" i="1" s="1"/>
  <c r="BJ37" i="1"/>
  <c r="BH37" i="1"/>
  <c r="BH36" i="1" s="1"/>
  <c r="BF37" i="1"/>
  <c r="BF36" i="1" s="1"/>
  <c r="BD37" i="1"/>
  <c r="BB37" i="1"/>
  <c r="BB36" i="1" s="1"/>
  <c r="AZ37" i="1"/>
  <c r="AZ36" i="1" s="1"/>
  <c r="AX37" i="1"/>
  <c r="AV37" i="1"/>
  <c r="AV36" i="1" s="1"/>
  <c r="AT37" i="1"/>
  <c r="AT36" i="1" s="1"/>
  <c r="AR37" i="1"/>
  <c r="AR36" i="1" s="1"/>
  <c r="AP37" i="1"/>
  <c r="AP36" i="1" s="1"/>
  <c r="AN37" i="1"/>
  <c r="AN36" i="1" s="1"/>
  <c r="AL37" i="1"/>
  <c r="AJ37" i="1"/>
  <c r="AJ36" i="1" s="1"/>
  <c r="AH37" i="1"/>
  <c r="AH36" i="1" s="1"/>
  <c r="AF37" i="1"/>
  <c r="AD37" i="1"/>
  <c r="AD36" i="1" s="1"/>
  <c r="AB37" i="1"/>
  <c r="AB36" i="1" s="1"/>
  <c r="Z37" i="1"/>
  <c r="Z36" i="1" s="1"/>
  <c r="X37" i="1"/>
  <c r="V37" i="1"/>
  <c r="V36" i="1" s="1"/>
  <c r="T37" i="1"/>
  <c r="T36" i="1" s="1"/>
  <c r="R37" i="1"/>
  <c r="R36" i="1" s="1"/>
  <c r="P37" i="1"/>
  <c r="P36" i="1" s="1"/>
  <c r="N37" i="1"/>
  <c r="ED36" i="1"/>
  <c r="EC36" i="1"/>
  <c r="EA36" i="1"/>
  <c r="DZ36" i="1"/>
  <c r="DY36" i="1"/>
  <c r="DX36" i="1"/>
  <c r="DW36" i="1"/>
  <c r="DU36" i="1"/>
  <c r="DT36" i="1"/>
  <c r="DS36" i="1"/>
  <c r="DR36" i="1"/>
  <c r="DQ36" i="1"/>
  <c r="DO36" i="1"/>
  <c r="DM36" i="1"/>
  <c r="DK36" i="1"/>
  <c r="DI36" i="1"/>
  <c r="DG36" i="1"/>
  <c r="DF36" i="1"/>
  <c r="DE36" i="1"/>
  <c r="DC36" i="1"/>
  <c r="DA36" i="1"/>
  <c r="CZ36" i="1"/>
  <c r="CY36" i="1"/>
  <c r="CW36" i="1"/>
  <c r="CU36" i="1"/>
  <c r="CT36" i="1"/>
  <c r="CS36" i="1"/>
  <c r="CQ36" i="1"/>
  <c r="CO36" i="1"/>
  <c r="CM36" i="1"/>
  <c r="CK36" i="1"/>
  <c r="CI36" i="1"/>
  <c r="CH36" i="1"/>
  <c r="CG36" i="1"/>
  <c r="CE36" i="1"/>
  <c r="CC36" i="1"/>
  <c r="CA36" i="1"/>
  <c r="BY36" i="1"/>
  <c r="BW36" i="1"/>
  <c r="BV36" i="1"/>
  <c r="BU36" i="1"/>
  <c r="BS36" i="1"/>
  <c r="BQ36" i="1"/>
  <c r="BP36" i="1"/>
  <c r="BO36" i="1"/>
  <c r="BM36" i="1"/>
  <c r="BK36" i="1"/>
  <c r="BJ36" i="1"/>
  <c r="BI36" i="1"/>
  <c r="BE36" i="1"/>
  <c r="BD36" i="1"/>
  <c r="BC36" i="1"/>
  <c r="BA36" i="1"/>
  <c r="AY36" i="1"/>
  <c r="AX36" i="1"/>
  <c r="AW36" i="1"/>
  <c r="AU36" i="1"/>
  <c r="AS36" i="1"/>
  <c r="AQ36" i="1"/>
  <c r="AO36" i="1"/>
  <c r="AM36" i="1"/>
  <c r="AL36" i="1"/>
  <c r="AK36" i="1"/>
  <c r="AI36" i="1"/>
  <c r="AG36" i="1"/>
  <c r="AF36" i="1"/>
  <c r="AE36" i="1"/>
  <c r="AC36" i="1"/>
  <c r="AA36" i="1"/>
  <c r="Y36" i="1"/>
  <c r="W36" i="1"/>
  <c r="U36" i="1"/>
  <c r="S36" i="1"/>
  <c r="Q36" i="1"/>
  <c r="O36" i="1"/>
  <c r="N36" i="1"/>
  <c r="M36" i="1"/>
  <c r="EM35" i="1"/>
  <c r="EF35" i="1"/>
  <c r="ED35" i="1"/>
  <c r="EB35" i="1"/>
  <c r="DZ35" i="1"/>
  <c r="DX35" i="1"/>
  <c r="DV35" i="1"/>
  <c r="DT35" i="1"/>
  <c r="DP35" i="1"/>
  <c r="DN35" i="1"/>
  <c r="DL35" i="1"/>
  <c r="DJ35" i="1"/>
  <c r="DH35" i="1"/>
  <c r="DF35" i="1"/>
  <c r="DD35" i="1"/>
  <c r="DB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AF35" i="1"/>
  <c r="AD35" i="1"/>
  <c r="AB35" i="1"/>
  <c r="Z35" i="1"/>
  <c r="X35" i="1"/>
  <c r="V35" i="1"/>
  <c r="T35" i="1"/>
  <c r="R35" i="1"/>
  <c r="P35" i="1"/>
  <c r="N35" i="1"/>
  <c r="EM34" i="1"/>
  <c r="EF34" i="1"/>
  <c r="ED34" i="1"/>
  <c r="EB34" i="1"/>
  <c r="DZ34" i="1"/>
  <c r="DX34" i="1"/>
  <c r="DV34" i="1"/>
  <c r="DT34" i="1"/>
  <c r="DP34" i="1"/>
  <c r="DN34" i="1"/>
  <c r="DL34" i="1"/>
  <c r="DJ34" i="1"/>
  <c r="DH34" i="1"/>
  <c r="DF34" i="1"/>
  <c r="DD34" i="1"/>
  <c r="DB34" i="1"/>
  <c r="CZ34" i="1"/>
  <c r="CX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N34" i="1"/>
  <c r="EM33" i="1"/>
  <c r="EF33" i="1"/>
  <c r="ED33" i="1"/>
  <c r="EB33" i="1"/>
  <c r="DZ33" i="1"/>
  <c r="DX33" i="1"/>
  <c r="DV33" i="1"/>
  <c r="DT33" i="1"/>
  <c r="DP33" i="1"/>
  <c r="DN33" i="1"/>
  <c r="DL33" i="1"/>
  <c r="DL31" i="1" s="1"/>
  <c r="DJ33" i="1"/>
  <c r="DH33" i="1"/>
  <c r="DF33" i="1"/>
  <c r="DD33" i="1"/>
  <c r="DB33" i="1"/>
  <c r="CZ33" i="1"/>
  <c r="CX33" i="1"/>
  <c r="CV33" i="1"/>
  <c r="CT33" i="1"/>
  <c r="CR33" i="1"/>
  <c r="CP33" i="1"/>
  <c r="CN33" i="1"/>
  <c r="CL33" i="1"/>
  <c r="CJ33" i="1"/>
  <c r="CH33" i="1"/>
  <c r="CF33" i="1"/>
  <c r="CD33" i="1"/>
  <c r="CB33" i="1"/>
  <c r="CB31" i="1" s="1"/>
  <c r="BZ33" i="1"/>
  <c r="BX33" i="1"/>
  <c r="BV33" i="1"/>
  <c r="BT33" i="1"/>
  <c r="BR33" i="1"/>
  <c r="BP33" i="1"/>
  <c r="BN33" i="1"/>
  <c r="BL33" i="1"/>
  <c r="BJ33" i="1"/>
  <c r="BH33" i="1"/>
  <c r="BF33" i="1"/>
  <c r="BD33" i="1"/>
  <c r="BD31" i="1" s="1"/>
  <c r="BB33" i="1"/>
  <c r="AZ33" i="1"/>
  <c r="AX33" i="1"/>
  <c r="AV33" i="1"/>
  <c r="AT33" i="1"/>
  <c r="AR33" i="1"/>
  <c r="AR31" i="1" s="1"/>
  <c r="AP33" i="1"/>
  <c r="AN33" i="1"/>
  <c r="AL33" i="1"/>
  <c r="AJ33" i="1"/>
  <c r="AH33" i="1"/>
  <c r="AF33" i="1"/>
  <c r="AD33" i="1"/>
  <c r="AB33" i="1"/>
  <c r="Z33" i="1"/>
  <c r="X33" i="1"/>
  <c r="V33" i="1"/>
  <c r="T33" i="1"/>
  <c r="T31" i="1" s="1"/>
  <c r="R33" i="1"/>
  <c r="P33" i="1"/>
  <c r="N33" i="1"/>
  <c r="EM32" i="1"/>
  <c r="EF32" i="1"/>
  <c r="ED32" i="1"/>
  <c r="EB32" i="1"/>
  <c r="DZ32" i="1"/>
  <c r="DX32" i="1"/>
  <c r="DV32" i="1"/>
  <c r="DT32" i="1"/>
  <c r="DT31" i="1" s="1"/>
  <c r="DP32" i="1"/>
  <c r="DP31" i="1" s="1"/>
  <c r="DN32" i="1"/>
  <c r="DL32" i="1"/>
  <c r="DJ32" i="1"/>
  <c r="DH32" i="1"/>
  <c r="DF32" i="1"/>
  <c r="DF31" i="1" s="1"/>
  <c r="DD32" i="1"/>
  <c r="DD31" i="1" s="1"/>
  <c r="DB32" i="1"/>
  <c r="CZ32" i="1"/>
  <c r="CX32" i="1"/>
  <c r="CX31" i="1" s="1"/>
  <c r="CV32" i="1"/>
  <c r="CT32" i="1"/>
  <c r="CT31" i="1" s="1"/>
  <c r="CR32" i="1"/>
  <c r="CP32" i="1"/>
  <c r="CN32" i="1"/>
  <c r="CL32" i="1"/>
  <c r="CJ32" i="1"/>
  <c r="CH32" i="1"/>
  <c r="CF32" i="1"/>
  <c r="CD32" i="1"/>
  <c r="CB32" i="1"/>
  <c r="BZ32" i="1"/>
  <c r="BZ31" i="1" s="1"/>
  <c r="BX32" i="1"/>
  <c r="BV32" i="1"/>
  <c r="BV31" i="1" s="1"/>
  <c r="BT32" i="1"/>
  <c r="BT31" i="1" s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V31" i="1" s="1"/>
  <c r="AT32" i="1"/>
  <c r="AR32" i="1"/>
  <c r="AP32" i="1"/>
  <c r="AN32" i="1"/>
  <c r="AL32" i="1"/>
  <c r="AL31" i="1" s="1"/>
  <c r="AJ32" i="1"/>
  <c r="AJ31" i="1" s="1"/>
  <c r="AH32" i="1"/>
  <c r="AF32" i="1"/>
  <c r="AD32" i="1"/>
  <c r="AB32" i="1"/>
  <c r="Z32" i="1"/>
  <c r="X32" i="1"/>
  <c r="V32" i="1"/>
  <c r="T32" i="1"/>
  <c r="R32" i="1"/>
  <c r="P32" i="1"/>
  <c r="N32" i="1"/>
  <c r="N31" i="1" s="1"/>
  <c r="EC31" i="1"/>
  <c r="EA31" i="1"/>
  <c r="DY31" i="1"/>
  <c r="DX31" i="1"/>
  <c r="DW31" i="1"/>
  <c r="DU31" i="1"/>
  <c r="DS31" i="1"/>
  <c r="DR31" i="1"/>
  <c r="DQ31" i="1"/>
  <c r="DO31" i="1"/>
  <c r="DM31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H31" i="1"/>
  <c r="CG31" i="1"/>
  <c r="CE31" i="1"/>
  <c r="CC31" i="1"/>
  <c r="CA31" i="1"/>
  <c r="BY31" i="1"/>
  <c r="BW31" i="1"/>
  <c r="BU31" i="1"/>
  <c r="BS31" i="1"/>
  <c r="BQ31" i="1"/>
  <c r="BO31" i="1"/>
  <c r="BN31" i="1"/>
  <c r="BM31" i="1"/>
  <c r="BK31" i="1"/>
  <c r="BJ31" i="1"/>
  <c r="BI31" i="1"/>
  <c r="BE31" i="1"/>
  <c r="BC31" i="1"/>
  <c r="BA31" i="1"/>
  <c r="AY31" i="1"/>
  <c r="AX31" i="1"/>
  <c r="AW31" i="1"/>
  <c r="AU31" i="1"/>
  <c r="AS31" i="1"/>
  <c r="AQ31" i="1"/>
  <c r="AP31" i="1"/>
  <c r="AO31" i="1"/>
  <c r="AM31" i="1"/>
  <c r="AK31" i="1"/>
  <c r="AI31" i="1"/>
  <c r="AG31" i="1"/>
  <c r="AE31" i="1"/>
  <c r="AC31" i="1"/>
  <c r="AA31" i="1"/>
  <c r="Z31" i="1"/>
  <c r="Y31" i="1"/>
  <c r="W31" i="1"/>
  <c r="U31" i="1"/>
  <c r="S31" i="1"/>
  <c r="Q31" i="1"/>
  <c r="O31" i="1"/>
  <c r="M31" i="1"/>
  <c r="EM30" i="1"/>
  <c r="EM27" i="1" s="1"/>
  <c r="EF30" i="1"/>
  <c r="EB30" i="1"/>
  <c r="DV30" i="1"/>
  <c r="DT30" i="1"/>
  <c r="DP30" i="1"/>
  <c r="DN30" i="1"/>
  <c r="DL30" i="1"/>
  <c r="DJ30" i="1"/>
  <c r="DH30" i="1"/>
  <c r="DF30" i="1"/>
  <c r="DD30" i="1"/>
  <c r="DB30" i="1"/>
  <c r="CZ30" i="1"/>
  <c r="CX30" i="1"/>
  <c r="CV30" i="1"/>
  <c r="CT30" i="1"/>
  <c r="CR30" i="1"/>
  <c r="CP30" i="1"/>
  <c r="CP27" i="1" s="1"/>
  <c r="CN30" i="1"/>
  <c r="CL30" i="1"/>
  <c r="CJ30" i="1"/>
  <c r="CH30" i="1"/>
  <c r="CF30" i="1"/>
  <c r="CD30" i="1"/>
  <c r="CD27" i="1" s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T27" i="1" s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EM29" i="1"/>
  <c r="EF29" i="1"/>
  <c r="EB29" i="1"/>
  <c r="DV29" i="1"/>
  <c r="DT29" i="1"/>
  <c r="DP29" i="1"/>
  <c r="DN29" i="1"/>
  <c r="DL29" i="1"/>
  <c r="DL27" i="1" s="1"/>
  <c r="DJ29" i="1"/>
  <c r="DH29" i="1"/>
  <c r="DF29" i="1"/>
  <c r="DD29" i="1"/>
  <c r="DB29" i="1"/>
  <c r="CZ29" i="1"/>
  <c r="CZ27" i="1" s="1"/>
  <c r="CX29" i="1"/>
  <c r="CV29" i="1"/>
  <c r="CT29" i="1"/>
  <c r="CR29" i="1"/>
  <c r="CP29" i="1"/>
  <c r="CN29" i="1"/>
  <c r="CN27" i="1" s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P27" i="1" s="1"/>
  <c r="BN29" i="1"/>
  <c r="BL29" i="1"/>
  <c r="BJ29" i="1"/>
  <c r="BH29" i="1"/>
  <c r="BF29" i="1"/>
  <c r="BD29" i="1"/>
  <c r="BD27" i="1" s="1"/>
  <c r="BB29" i="1"/>
  <c r="AZ29" i="1"/>
  <c r="AX29" i="1"/>
  <c r="AV29" i="1"/>
  <c r="AT29" i="1"/>
  <c r="AR29" i="1"/>
  <c r="AR27" i="1" s="1"/>
  <c r="AP29" i="1"/>
  <c r="AN29" i="1"/>
  <c r="AL29" i="1"/>
  <c r="AJ29" i="1"/>
  <c r="AH29" i="1"/>
  <c r="AF29" i="1"/>
  <c r="AF27" i="1" s="1"/>
  <c r="AD29" i="1"/>
  <c r="AB29" i="1"/>
  <c r="Z29" i="1"/>
  <c r="X29" i="1"/>
  <c r="V29" i="1"/>
  <c r="T29" i="1"/>
  <c r="T27" i="1" s="1"/>
  <c r="R29" i="1"/>
  <c r="P29" i="1"/>
  <c r="N29" i="1"/>
  <c r="EM28" i="1"/>
  <c r="EF28" i="1"/>
  <c r="EB28" i="1"/>
  <c r="DV28" i="1"/>
  <c r="DV27" i="1" s="1"/>
  <c r="DT28" i="1"/>
  <c r="DP28" i="1"/>
  <c r="DN28" i="1"/>
  <c r="DL28" i="1"/>
  <c r="DJ28" i="1"/>
  <c r="DJ27" i="1" s="1"/>
  <c r="DH28" i="1"/>
  <c r="DH27" i="1" s="1"/>
  <c r="DF28" i="1"/>
  <c r="DD28" i="1"/>
  <c r="DB28" i="1"/>
  <c r="CZ28" i="1"/>
  <c r="CX28" i="1"/>
  <c r="CX27" i="1" s="1"/>
  <c r="CV28" i="1"/>
  <c r="CT28" i="1"/>
  <c r="CR28" i="1"/>
  <c r="CR27" i="1" s="1"/>
  <c r="CP28" i="1"/>
  <c r="CN28" i="1"/>
  <c r="CL28" i="1"/>
  <c r="CL27" i="1" s="1"/>
  <c r="CJ28" i="1"/>
  <c r="CH28" i="1"/>
  <c r="CF28" i="1"/>
  <c r="CD28" i="1"/>
  <c r="CB28" i="1"/>
  <c r="BZ28" i="1"/>
  <c r="BZ27" i="1" s="1"/>
  <c r="BX28" i="1"/>
  <c r="BX27" i="1" s="1"/>
  <c r="BV28" i="1"/>
  <c r="BT28" i="1"/>
  <c r="BR28" i="1"/>
  <c r="BP28" i="1"/>
  <c r="BN28" i="1"/>
  <c r="BN27" i="1" s="1"/>
  <c r="BL28" i="1"/>
  <c r="BJ28" i="1"/>
  <c r="BH28" i="1"/>
  <c r="BF28" i="1"/>
  <c r="BD28" i="1"/>
  <c r="BB28" i="1"/>
  <c r="BB27" i="1" s="1"/>
  <c r="AZ28" i="1"/>
  <c r="AX28" i="1"/>
  <c r="AV28" i="1"/>
  <c r="AT28" i="1"/>
  <c r="AR28" i="1"/>
  <c r="AP28" i="1"/>
  <c r="AP27" i="1" s="1"/>
  <c r="AN28" i="1"/>
  <c r="AL28" i="1"/>
  <c r="AJ28" i="1"/>
  <c r="AJ27" i="1" s="1"/>
  <c r="AH28" i="1"/>
  <c r="AF28" i="1"/>
  <c r="AD28" i="1"/>
  <c r="AD27" i="1" s="1"/>
  <c r="AB28" i="1"/>
  <c r="Z28" i="1"/>
  <c r="X28" i="1"/>
  <c r="V28" i="1"/>
  <c r="T28" i="1"/>
  <c r="R28" i="1"/>
  <c r="R27" i="1" s="1"/>
  <c r="P28" i="1"/>
  <c r="N28" i="1"/>
  <c r="ED27" i="1"/>
  <c r="EC27" i="1"/>
  <c r="EB27" i="1"/>
  <c r="EA27" i="1"/>
  <c r="DZ27" i="1"/>
  <c r="DY27" i="1"/>
  <c r="DX27" i="1"/>
  <c r="DW27" i="1"/>
  <c r="DU27" i="1"/>
  <c r="DT27" i="1"/>
  <c r="DS27" i="1"/>
  <c r="DR27" i="1"/>
  <c r="DQ27" i="1"/>
  <c r="DP27" i="1"/>
  <c r="DO27" i="1"/>
  <c r="DN27" i="1"/>
  <c r="DM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X27" i="1"/>
  <c r="W27" i="1"/>
  <c r="U27" i="1"/>
  <c r="S27" i="1"/>
  <c r="Q27" i="1"/>
  <c r="O27" i="1"/>
  <c r="M27" i="1"/>
  <c r="EM26" i="1"/>
  <c r="EM25" i="1" s="1"/>
  <c r="EF26" i="1"/>
  <c r="EB26" i="1"/>
  <c r="EB25" i="1" s="1"/>
  <c r="DV26" i="1"/>
  <c r="DV25" i="1" s="1"/>
  <c r="DT26" i="1"/>
  <c r="DP26" i="1"/>
  <c r="DP25" i="1" s="1"/>
  <c r="DN26" i="1"/>
  <c r="DN25" i="1" s="1"/>
  <c r="DL26" i="1"/>
  <c r="DL25" i="1" s="1"/>
  <c r="DJ26" i="1"/>
  <c r="DJ25" i="1" s="1"/>
  <c r="DH26" i="1"/>
  <c r="DH25" i="1" s="1"/>
  <c r="DF26" i="1"/>
  <c r="DD26" i="1"/>
  <c r="DD25" i="1" s="1"/>
  <c r="DB26" i="1"/>
  <c r="DB25" i="1" s="1"/>
  <c r="CZ26" i="1"/>
  <c r="CX26" i="1"/>
  <c r="CX25" i="1" s="1"/>
  <c r="CV26" i="1"/>
  <c r="CV25" i="1" s="1"/>
  <c r="CT26" i="1"/>
  <c r="CR26" i="1"/>
  <c r="CR25" i="1" s="1"/>
  <c r="CP26" i="1"/>
  <c r="CP25" i="1" s="1"/>
  <c r="CN26" i="1"/>
  <c r="CL26" i="1"/>
  <c r="CL25" i="1" s="1"/>
  <c r="CJ26" i="1"/>
  <c r="CH26" i="1"/>
  <c r="CF26" i="1"/>
  <c r="CF25" i="1" s="1"/>
  <c r="CD26" i="1"/>
  <c r="CD25" i="1" s="1"/>
  <c r="CB26" i="1"/>
  <c r="CB25" i="1" s="1"/>
  <c r="BZ26" i="1"/>
  <c r="BZ25" i="1" s="1"/>
  <c r="BX26" i="1"/>
  <c r="BX25" i="1" s="1"/>
  <c r="BV26" i="1"/>
  <c r="BV25" i="1" s="1"/>
  <c r="BT26" i="1"/>
  <c r="BT25" i="1" s="1"/>
  <c r="BR26" i="1"/>
  <c r="BR25" i="1" s="1"/>
  <c r="BP26" i="1"/>
  <c r="BP25" i="1" s="1"/>
  <c r="BN26" i="1"/>
  <c r="BN25" i="1" s="1"/>
  <c r="BL26" i="1"/>
  <c r="BL25" i="1" s="1"/>
  <c r="BJ26" i="1"/>
  <c r="BH26" i="1"/>
  <c r="BH25" i="1" s="1"/>
  <c r="BF26" i="1"/>
  <c r="BF25" i="1" s="1"/>
  <c r="BD26" i="1"/>
  <c r="BB26" i="1"/>
  <c r="BB25" i="1" s="1"/>
  <c r="AZ26" i="1"/>
  <c r="AZ25" i="1" s="1"/>
  <c r="AX26" i="1"/>
  <c r="AV26" i="1"/>
  <c r="AV25" i="1" s="1"/>
  <c r="AT26" i="1"/>
  <c r="AT25" i="1" s="1"/>
  <c r="AR26" i="1"/>
  <c r="AR25" i="1" s="1"/>
  <c r="AP26" i="1"/>
  <c r="AP25" i="1" s="1"/>
  <c r="AN26" i="1"/>
  <c r="AN25" i="1" s="1"/>
  <c r="AL26" i="1"/>
  <c r="AJ26" i="1"/>
  <c r="AJ25" i="1" s="1"/>
  <c r="AH26" i="1"/>
  <c r="AH25" i="1" s="1"/>
  <c r="AF26" i="1"/>
  <c r="AF25" i="1" s="1"/>
  <c r="AD26" i="1"/>
  <c r="AD25" i="1" s="1"/>
  <c r="AB26" i="1"/>
  <c r="AB25" i="1" s="1"/>
  <c r="Z26" i="1"/>
  <c r="X26" i="1"/>
  <c r="X25" i="1" s="1"/>
  <c r="V26" i="1"/>
  <c r="V25" i="1" s="1"/>
  <c r="T26" i="1"/>
  <c r="R26" i="1"/>
  <c r="R25" i="1" s="1"/>
  <c r="P26" i="1"/>
  <c r="P25" i="1" s="1"/>
  <c r="N26" i="1"/>
  <c r="ED25" i="1"/>
  <c r="EC25" i="1"/>
  <c r="EA25" i="1"/>
  <c r="DZ25" i="1"/>
  <c r="DY25" i="1"/>
  <c r="DX25" i="1"/>
  <c r="DW25" i="1"/>
  <c r="DU25" i="1"/>
  <c r="DT25" i="1"/>
  <c r="DS25" i="1"/>
  <c r="DR25" i="1"/>
  <c r="DQ25" i="1"/>
  <c r="DO25" i="1"/>
  <c r="DM25" i="1"/>
  <c r="DK25" i="1"/>
  <c r="DI25" i="1"/>
  <c r="DG25" i="1"/>
  <c r="DF25" i="1"/>
  <c r="DE25" i="1"/>
  <c r="DC25" i="1"/>
  <c r="DA25" i="1"/>
  <c r="CZ25" i="1"/>
  <c r="CY25" i="1"/>
  <c r="CW25" i="1"/>
  <c r="CU25" i="1"/>
  <c r="CT25" i="1"/>
  <c r="CS25" i="1"/>
  <c r="CQ25" i="1"/>
  <c r="CO25" i="1"/>
  <c r="CN25" i="1"/>
  <c r="CM25" i="1"/>
  <c r="CK25" i="1"/>
  <c r="CJ25" i="1"/>
  <c r="CI25" i="1"/>
  <c r="CH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J25" i="1"/>
  <c r="BI25" i="1"/>
  <c r="BE25" i="1"/>
  <c r="BD25" i="1"/>
  <c r="BC25" i="1"/>
  <c r="BA25" i="1"/>
  <c r="AY25" i="1"/>
  <c r="AX25" i="1"/>
  <c r="AW25" i="1"/>
  <c r="AU25" i="1"/>
  <c r="AS25" i="1"/>
  <c r="AQ25" i="1"/>
  <c r="AO25" i="1"/>
  <c r="AM25" i="1"/>
  <c r="AL25" i="1"/>
  <c r="AK25" i="1"/>
  <c r="AI25" i="1"/>
  <c r="AG25" i="1"/>
  <c r="AE25" i="1"/>
  <c r="AC25" i="1"/>
  <c r="AA25" i="1"/>
  <c r="Z25" i="1"/>
  <c r="Y25" i="1"/>
  <c r="W25" i="1"/>
  <c r="U25" i="1"/>
  <c r="T25" i="1"/>
  <c r="S25" i="1"/>
  <c r="Q25" i="1"/>
  <c r="O25" i="1"/>
  <c r="N25" i="1"/>
  <c r="M25" i="1"/>
  <c r="EM24" i="1"/>
  <c r="EM23" i="1" s="1"/>
  <c r="EF24" i="1"/>
  <c r="EB24" i="1"/>
  <c r="DV24" i="1"/>
  <c r="DV23" i="1" s="1"/>
  <c r="DT24" i="1"/>
  <c r="DT23" i="1" s="1"/>
  <c r="DP24" i="1"/>
  <c r="DP23" i="1" s="1"/>
  <c r="DN24" i="1"/>
  <c r="DN23" i="1" s="1"/>
  <c r="DL24" i="1"/>
  <c r="DL23" i="1" s="1"/>
  <c r="DJ24" i="1"/>
  <c r="DH24" i="1"/>
  <c r="DH23" i="1" s="1"/>
  <c r="DF24" i="1"/>
  <c r="DF23" i="1" s="1"/>
  <c r="DD24" i="1"/>
  <c r="DD23" i="1" s="1"/>
  <c r="DB24" i="1"/>
  <c r="DB23" i="1" s="1"/>
  <c r="CZ24" i="1"/>
  <c r="CX24" i="1"/>
  <c r="CV24" i="1"/>
  <c r="CV23" i="1" s="1"/>
  <c r="CT24" i="1"/>
  <c r="CT23" i="1" s="1"/>
  <c r="CR24" i="1"/>
  <c r="CR23" i="1" s="1"/>
  <c r="CP24" i="1"/>
  <c r="CP23" i="1" s="1"/>
  <c r="CN24" i="1"/>
  <c r="CN23" i="1" s="1"/>
  <c r="CL24" i="1"/>
  <c r="CJ24" i="1"/>
  <c r="CJ23" i="1" s="1"/>
  <c r="CH24" i="1"/>
  <c r="CF24" i="1"/>
  <c r="CD24" i="1"/>
  <c r="CD23" i="1" s="1"/>
  <c r="CB24" i="1"/>
  <c r="CB23" i="1" s="1"/>
  <c r="BZ24" i="1"/>
  <c r="BX24" i="1"/>
  <c r="BX23" i="1" s="1"/>
  <c r="BV24" i="1"/>
  <c r="BV23" i="1" s="1"/>
  <c r="BT24" i="1"/>
  <c r="BT23" i="1" s="1"/>
  <c r="BR24" i="1"/>
  <c r="BR23" i="1" s="1"/>
  <c r="BP24" i="1"/>
  <c r="BP23" i="1" s="1"/>
  <c r="BN24" i="1"/>
  <c r="BL24" i="1"/>
  <c r="BL23" i="1" s="1"/>
  <c r="BJ24" i="1"/>
  <c r="BH24" i="1"/>
  <c r="BH23" i="1" s="1"/>
  <c r="BF24" i="1"/>
  <c r="BF23" i="1" s="1"/>
  <c r="BD24" i="1"/>
  <c r="BD23" i="1" s="1"/>
  <c r="BB24" i="1"/>
  <c r="AZ24" i="1"/>
  <c r="AZ23" i="1" s="1"/>
  <c r="AX24" i="1"/>
  <c r="AX23" i="1" s="1"/>
  <c r="AV24" i="1"/>
  <c r="AV23" i="1" s="1"/>
  <c r="AT24" i="1"/>
  <c r="AT23" i="1" s="1"/>
  <c r="AR24" i="1"/>
  <c r="AP24" i="1"/>
  <c r="AN24" i="1"/>
  <c r="AN23" i="1" s="1"/>
  <c r="AL24" i="1"/>
  <c r="AL23" i="1" s="1"/>
  <c r="AJ24" i="1"/>
  <c r="AJ23" i="1" s="1"/>
  <c r="AH24" i="1"/>
  <c r="AH23" i="1" s="1"/>
  <c r="AF24" i="1"/>
  <c r="AD24" i="1"/>
  <c r="AB24" i="1"/>
  <c r="AB23" i="1" s="1"/>
  <c r="Z24" i="1"/>
  <c r="Z23" i="1" s="1"/>
  <c r="X24" i="1"/>
  <c r="X23" i="1" s="1"/>
  <c r="V24" i="1"/>
  <c r="V23" i="1" s="1"/>
  <c r="T24" i="1"/>
  <c r="T23" i="1" s="1"/>
  <c r="R24" i="1"/>
  <c r="P24" i="1"/>
  <c r="P23" i="1" s="1"/>
  <c r="N24" i="1"/>
  <c r="N23" i="1" s="1"/>
  <c r="ED23" i="1"/>
  <c r="EC23" i="1"/>
  <c r="EB23" i="1"/>
  <c r="EA23" i="1"/>
  <c r="DZ23" i="1"/>
  <c r="DY23" i="1"/>
  <c r="DX23" i="1"/>
  <c r="DW23" i="1"/>
  <c r="DU23" i="1"/>
  <c r="DS23" i="1"/>
  <c r="DR23" i="1"/>
  <c r="DQ23" i="1"/>
  <c r="DO23" i="1"/>
  <c r="DM23" i="1"/>
  <c r="DK23" i="1"/>
  <c r="DJ23" i="1"/>
  <c r="DI23" i="1"/>
  <c r="DG23" i="1"/>
  <c r="DE23" i="1"/>
  <c r="DC23" i="1"/>
  <c r="DA23" i="1"/>
  <c r="CZ23" i="1"/>
  <c r="CY23" i="1"/>
  <c r="CX23" i="1"/>
  <c r="CW23" i="1"/>
  <c r="CU23" i="1"/>
  <c r="CS23" i="1"/>
  <c r="CQ23" i="1"/>
  <c r="CO23" i="1"/>
  <c r="CM23" i="1"/>
  <c r="CL23" i="1"/>
  <c r="CK23" i="1"/>
  <c r="CI23" i="1"/>
  <c r="CH23" i="1"/>
  <c r="CG23" i="1"/>
  <c r="CF23" i="1"/>
  <c r="CE23" i="1"/>
  <c r="CC23" i="1"/>
  <c r="CA23" i="1"/>
  <c r="BZ23" i="1"/>
  <c r="BY23" i="1"/>
  <c r="BW23" i="1"/>
  <c r="BU23" i="1"/>
  <c r="BS23" i="1"/>
  <c r="BQ23" i="1"/>
  <c r="BO23" i="1"/>
  <c r="BN23" i="1"/>
  <c r="BM23" i="1"/>
  <c r="BK23" i="1"/>
  <c r="BJ23" i="1"/>
  <c r="BI23" i="1"/>
  <c r="BE23" i="1"/>
  <c r="BC23" i="1"/>
  <c r="BB23" i="1"/>
  <c r="BA23" i="1"/>
  <c r="AY23" i="1"/>
  <c r="AW23" i="1"/>
  <c r="AU23" i="1"/>
  <c r="AS23" i="1"/>
  <c r="AR23" i="1"/>
  <c r="AQ23" i="1"/>
  <c r="AP23" i="1"/>
  <c r="AO23" i="1"/>
  <c r="AM23" i="1"/>
  <c r="AK23" i="1"/>
  <c r="AI23" i="1"/>
  <c r="AG23" i="1"/>
  <c r="AF23" i="1"/>
  <c r="AE23" i="1"/>
  <c r="AD23" i="1"/>
  <c r="AC23" i="1"/>
  <c r="AA23" i="1"/>
  <c r="Y23" i="1"/>
  <c r="W23" i="1"/>
  <c r="U23" i="1"/>
  <c r="S23" i="1"/>
  <c r="R23" i="1"/>
  <c r="Q23" i="1"/>
  <c r="O23" i="1"/>
  <c r="M23" i="1"/>
  <c r="EM22" i="1"/>
  <c r="EF22" i="1"/>
  <c r="ED22" i="1"/>
  <c r="EB22" i="1"/>
  <c r="DZ22" i="1"/>
  <c r="DX22" i="1"/>
  <c r="DV22" i="1"/>
  <c r="DT22" i="1"/>
  <c r="DP22" i="1"/>
  <c r="DN22" i="1"/>
  <c r="DL22" i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EM21" i="1"/>
  <c r="EF21" i="1"/>
  <c r="ED21" i="1"/>
  <c r="EB21" i="1"/>
  <c r="DZ21" i="1"/>
  <c r="DX21" i="1"/>
  <c r="DV21" i="1"/>
  <c r="DT21" i="1"/>
  <c r="DP21" i="1"/>
  <c r="DN21" i="1"/>
  <c r="DL21" i="1"/>
  <c r="DJ21" i="1"/>
  <c r="DH21" i="1"/>
  <c r="DF21" i="1"/>
  <c r="DD21" i="1"/>
  <c r="DB21" i="1"/>
  <c r="CZ21" i="1"/>
  <c r="CX21" i="1"/>
  <c r="CV21" i="1"/>
  <c r="CT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EM20" i="1"/>
  <c r="EF20" i="1"/>
  <c r="ED20" i="1"/>
  <c r="EB20" i="1"/>
  <c r="DZ20" i="1"/>
  <c r="DX20" i="1"/>
  <c r="DV20" i="1"/>
  <c r="DT20" i="1"/>
  <c r="DP20" i="1"/>
  <c r="DN20" i="1"/>
  <c r="DL20" i="1"/>
  <c r="DJ20" i="1"/>
  <c r="DH20" i="1"/>
  <c r="D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EM19" i="1"/>
  <c r="EF19" i="1"/>
  <c r="ED19" i="1"/>
  <c r="EB19" i="1"/>
  <c r="DZ19" i="1"/>
  <c r="DX19" i="1"/>
  <c r="DV19" i="1"/>
  <c r="DT19" i="1"/>
  <c r="DP19" i="1"/>
  <c r="DN19" i="1"/>
  <c r="DL19" i="1"/>
  <c r="DJ19" i="1"/>
  <c r="DH19" i="1"/>
  <c r="DF19" i="1"/>
  <c r="DD19" i="1"/>
  <c r="DB19" i="1"/>
  <c r="CZ19" i="1"/>
  <c r="CX19" i="1"/>
  <c r="CV19" i="1"/>
  <c r="CT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D19" i="1"/>
  <c r="AB19" i="1"/>
  <c r="Z19" i="1"/>
  <c r="X19" i="1"/>
  <c r="V19" i="1"/>
  <c r="T19" i="1"/>
  <c r="R19" i="1"/>
  <c r="P19" i="1"/>
  <c r="N19" i="1"/>
  <c r="EM18" i="1"/>
  <c r="EF18" i="1"/>
  <c r="EB18" i="1"/>
  <c r="DV18" i="1"/>
  <c r="DT18" i="1"/>
  <c r="DP18" i="1"/>
  <c r="DN18" i="1"/>
  <c r="DL18" i="1"/>
  <c r="DJ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N18" i="1"/>
  <c r="AL18" i="1"/>
  <c r="AJ18" i="1"/>
  <c r="AH18" i="1"/>
  <c r="AF18" i="1"/>
  <c r="AD18" i="1"/>
  <c r="AB18" i="1"/>
  <c r="Z18" i="1"/>
  <c r="X18" i="1"/>
  <c r="V18" i="1"/>
  <c r="T18" i="1"/>
  <c r="R18" i="1"/>
  <c r="P18" i="1"/>
  <c r="N18" i="1"/>
  <c r="EM17" i="1"/>
  <c r="EF17" i="1"/>
  <c r="EB17" i="1"/>
  <c r="DV17" i="1"/>
  <c r="DT17" i="1"/>
  <c r="DP17" i="1"/>
  <c r="DN17" i="1"/>
  <c r="DL17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H17" i="1"/>
  <c r="AF17" i="1"/>
  <c r="AD17" i="1"/>
  <c r="AB17" i="1"/>
  <c r="Z17" i="1"/>
  <c r="X17" i="1"/>
  <c r="V17" i="1"/>
  <c r="T17" i="1"/>
  <c r="R17" i="1"/>
  <c r="P17" i="1"/>
  <c r="N17" i="1"/>
  <c r="EM16" i="1"/>
  <c r="EF16" i="1"/>
  <c r="EB16" i="1"/>
  <c r="DV16" i="1"/>
  <c r="DT16" i="1"/>
  <c r="DP16" i="1"/>
  <c r="DN16" i="1"/>
  <c r="DL16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AF16" i="1"/>
  <c r="AD16" i="1"/>
  <c r="AB16" i="1"/>
  <c r="Z16" i="1"/>
  <c r="X16" i="1"/>
  <c r="V16" i="1"/>
  <c r="T16" i="1"/>
  <c r="R16" i="1"/>
  <c r="P16" i="1"/>
  <c r="N16" i="1"/>
  <c r="EM15" i="1"/>
  <c r="EF15" i="1"/>
  <c r="EB15" i="1"/>
  <c r="DV15" i="1"/>
  <c r="DV12" i="1" s="1"/>
  <c r="DT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D15" i="1"/>
  <c r="AB15" i="1"/>
  <c r="Z15" i="1"/>
  <c r="X15" i="1"/>
  <c r="V15" i="1"/>
  <c r="T15" i="1"/>
  <c r="R15" i="1"/>
  <c r="P15" i="1"/>
  <c r="P12" i="1" s="1"/>
  <c r="N15" i="1"/>
  <c r="EM14" i="1"/>
  <c r="EF14" i="1"/>
  <c r="EB14" i="1"/>
  <c r="DV14" i="1"/>
  <c r="DT14" i="1"/>
  <c r="DP14" i="1"/>
  <c r="DN14" i="1"/>
  <c r="DL14" i="1"/>
  <c r="DJ14" i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N14" i="1"/>
  <c r="EM13" i="1"/>
  <c r="EF13" i="1"/>
  <c r="EB13" i="1"/>
  <c r="DV13" i="1"/>
  <c r="DT13" i="1"/>
  <c r="DP13" i="1"/>
  <c r="DN13" i="1"/>
  <c r="DL13" i="1"/>
  <c r="DJ13" i="1"/>
  <c r="DH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N12" i="1" s="1"/>
  <c r="AL13" i="1"/>
  <c r="AJ13" i="1"/>
  <c r="AH13" i="1"/>
  <c r="AF13" i="1"/>
  <c r="AD13" i="1"/>
  <c r="AD12" i="1" s="1"/>
  <c r="AB13" i="1"/>
  <c r="Z13" i="1"/>
  <c r="X13" i="1"/>
  <c r="V13" i="1"/>
  <c r="T13" i="1"/>
  <c r="R13" i="1"/>
  <c r="P13" i="1"/>
  <c r="N13" i="1"/>
  <c r="EC12" i="1"/>
  <c r="EA12" i="1"/>
  <c r="EA264" i="1" s="1"/>
  <c r="DY12" i="1"/>
  <c r="DW12" i="1"/>
  <c r="DU12" i="1"/>
  <c r="DU264" i="1" s="1"/>
  <c r="DS12" i="1"/>
  <c r="DR12" i="1"/>
  <c r="DQ12" i="1"/>
  <c r="DO12" i="1"/>
  <c r="DO264" i="1" s="1"/>
  <c r="DM12" i="1"/>
  <c r="DM264" i="1" s="1"/>
  <c r="DK12" i="1"/>
  <c r="DI12" i="1"/>
  <c r="DI264" i="1" s="1"/>
  <c r="DG12" i="1"/>
  <c r="DG264" i="1" s="1"/>
  <c r="DE12" i="1"/>
  <c r="DC12" i="1"/>
  <c r="DC264" i="1" s="1"/>
  <c r="DA12" i="1"/>
  <c r="CY12" i="1"/>
  <c r="CW12" i="1"/>
  <c r="CW264" i="1" s="1"/>
  <c r="CU12" i="1"/>
  <c r="CS12" i="1"/>
  <c r="CQ12" i="1"/>
  <c r="CQ264" i="1" s="1"/>
  <c r="CO12" i="1"/>
  <c r="CO264" i="1" s="1"/>
  <c r="CM12" i="1"/>
  <c r="CK12" i="1"/>
  <c r="CK264" i="1" s="1"/>
  <c r="CI12" i="1"/>
  <c r="CI264" i="1" s="1"/>
  <c r="CG12" i="1"/>
  <c r="CE12" i="1"/>
  <c r="CE264" i="1" s="1"/>
  <c r="CC12" i="1"/>
  <c r="CC264" i="1" s="1"/>
  <c r="CA12" i="1"/>
  <c r="BY12" i="1"/>
  <c r="BY264" i="1" s="1"/>
  <c r="BW12" i="1"/>
  <c r="BW264" i="1" s="1"/>
  <c r="BU12" i="1"/>
  <c r="BS12" i="1"/>
  <c r="BS264" i="1" s="1"/>
  <c r="BQ12" i="1"/>
  <c r="BO12" i="1"/>
  <c r="BO264" i="1" s="1"/>
  <c r="BM12" i="1"/>
  <c r="BK12" i="1"/>
  <c r="BK264" i="1" s="1"/>
  <c r="BI12" i="1"/>
  <c r="BG264" i="1"/>
  <c r="BE12" i="1"/>
  <c r="BC12" i="1"/>
  <c r="BC264" i="1" s="1"/>
  <c r="BB12" i="1"/>
  <c r="BA12" i="1"/>
  <c r="AY12" i="1"/>
  <c r="AY264" i="1" s="1"/>
  <c r="AW12" i="1"/>
  <c r="AU12" i="1"/>
  <c r="AU264" i="1" s="1"/>
  <c r="AS12" i="1"/>
  <c r="AS264" i="1" s="1"/>
  <c r="AQ12" i="1"/>
  <c r="AQ264" i="1" s="1"/>
  <c r="AO12" i="1"/>
  <c r="AM12" i="1"/>
  <c r="AM264" i="1" s="1"/>
  <c r="AK12" i="1"/>
  <c r="AI12" i="1"/>
  <c r="AI264" i="1" s="1"/>
  <c r="AG12" i="1"/>
  <c r="AE12" i="1"/>
  <c r="AE264" i="1" s="1"/>
  <c r="AC12" i="1"/>
  <c r="AA12" i="1"/>
  <c r="AA264" i="1" s="1"/>
  <c r="Y12" i="1"/>
  <c r="W12" i="1"/>
  <c r="W264" i="1" s="1"/>
  <c r="U12" i="1"/>
  <c r="S12" i="1"/>
  <c r="S264" i="1" s="1"/>
  <c r="Q12" i="1"/>
  <c r="O12" i="1"/>
  <c r="O264" i="1" s="1"/>
  <c r="M12" i="1"/>
  <c r="EM174" i="1" l="1"/>
  <c r="EM42" i="1"/>
  <c r="EM47" i="1"/>
  <c r="BH70" i="1"/>
  <c r="EM148" i="1"/>
  <c r="BH213" i="1"/>
  <c r="EN223" i="1"/>
  <c r="EN229" i="1"/>
  <c r="EM12" i="1"/>
  <c r="EM38" i="1"/>
  <c r="EM179" i="1"/>
  <c r="BH208" i="1"/>
  <c r="EM79" i="1"/>
  <c r="EM31" i="1"/>
  <c r="EM64" i="1"/>
  <c r="BH164" i="1"/>
  <c r="BF27" i="1"/>
  <c r="BZ12" i="1"/>
  <c r="AV27" i="1"/>
  <c r="BH27" i="1"/>
  <c r="CF27" i="1"/>
  <c r="EN15" i="1"/>
  <c r="DT12" i="1"/>
  <c r="AB12" i="1"/>
  <c r="AZ12" i="1"/>
  <c r="BL12" i="1"/>
  <c r="CV12" i="1"/>
  <c r="DH12" i="1"/>
  <c r="R12" i="1"/>
  <c r="AP12" i="1"/>
  <c r="BN12" i="1"/>
  <c r="EB12" i="1"/>
  <c r="DZ12" i="1"/>
  <c r="N27" i="1"/>
  <c r="Z27" i="1"/>
  <c r="AL27" i="1"/>
  <c r="AX27" i="1"/>
  <c r="BJ27" i="1"/>
  <c r="BV27" i="1"/>
  <c r="CH27" i="1"/>
  <c r="CT27" i="1"/>
  <c r="DF27" i="1"/>
  <c r="P27" i="1"/>
  <c r="AB27" i="1"/>
  <c r="AN27" i="1"/>
  <c r="AZ27" i="1"/>
  <c r="BL27" i="1"/>
  <c r="CJ27" i="1"/>
  <c r="CV27" i="1"/>
  <c r="CN31" i="1"/>
  <c r="AJ38" i="1"/>
  <c r="BB67" i="1"/>
  <c r="V12" i="1"/>
  <c r="AH12" i="1"/>
  <c r="AT12" i="1"/>
  <c r="BF12" i="1"/>
  <c r="BR12" i="1"/>
  <c r="CD12" i="1"/>
  <c r="CP12" i="1"/>
  <c r="DB12" i="1"/>
  <c r="DN12" i="1"/>
  <c r="EN14" i="1"/>
  <c r="CJ12" i="1"/>
  <c r="CL50" i="1"/>
  <c r="EB31" i="1"/>
  <c r="AD31" i="1"/>
  <c r="DJ31" i="1"/>
  <c r="DJ38" i="1"/>
  <c r="BV74" i="1"/>
  <c r="DT74" i="1"/>
  <c r="V27" i="1"/>
  <c r="BR27" i="1"/>
  <c r="P31" i="1"/>
  <c r="AB31" i="1"/>
  <c r="AN31" i="1"/>
  <c r="AZ31" i="1"/>
  <c r="BL31" i="1"/>
  <c r="BX31" i="1"/>
  <c r="CJ31" i="1"/>
  <c r="CV31" i="1"/>
  <c r="DH31" i="1"/>
  <c r="DV31" i="1"/>
  <c r="ED31" i="1"/>
  <c r="T38" i="1"/>
  <c r="AR38" i="1"/>
  <c r="BD38" i="1"/>
  <c r="BP38" i="1"/>
  <c r="CB38" i="1"/>
  <c r="CN38" i="1"/>
  <c r="CF31" i="1"/>
  <c r="CX12" i="1"/>
  <c r="BT27" i="1"/>
  <c r="DD27" i="1"/>
  <c r="V38" i="1"/>
  <c r="AH38" i="1"/>
  <c r="AT38" i="1"/>
  <c r="BF38" i="1"/>
  <c r="CD38" i="1"/>
  <c r="CP38" i="1"/>
  <c r="DB38" i="1"/>
  <c r="DN38" i="1"/>
  <c r="CF38" i="1"/>
  <c r="CR38" i="1"/>
  <c r="DV79" i="1"/>
  <c r="R79" i="1"/>
  <c r="X38" i="1"/>
  <c r="AV38" i="1"/>
  <c r="DT38" i="1"/>
  <c r="AN38" i="1"/>
  <c r="BL38" i="1"/>
  <c r="DH38" i="1"/>
  <c r="V47" i="1"/>
  <c r="AH47" i="1"/>
  <c r="AT47" i="1"/>
  <c r="BF47" i="1"/>
  <c r="BR47" i="1"/>
  <c r="CD47" i="1"/>
  <c r="CP47" i="1"/>
  <c r="DB47" i="1"/>
  <c r="DN47" i="1"/>
  <c r="R67" i="1"/>
  <c r="AD67" i="1"/>
  <c r="AP67" i="1"/>
  <c r="BN67" i="1"/>
  <c r="CL67" i="1"/>
  <c r="CX67" i="1"/>
  <c r="DJ67" i="1"/>
  <c r="N74" i="1"/>
  <c r="Z74" i="1"/>
  <c r="AL74" i="1"/>
  <c r="AX74" i="1"/>
  <c r="BJ74" i="1"/>
  <c r="CH74" i="1"/>
  <c r="CT74" i="1"/>
  <c r="DF74" i="1"/>
  <c r="BN79" i="1"/>
  <c r="EN146" i="1"/>
  <c r="V157" i="1"/>
  <c r="AH157" i="1"/>
  <c r="BF157" i="1"/>
  <c r="CD157" i="1"/>
  <c r="CP157" i="1"/>
  <c r="DB157" i="1"/>
  <c r="AB174" i="1"/>
  <c r="BL174" i="1"/>
  <c r="DH174" i="1"/>
  <c r="DV174" i="1"/>
  <c r="EN176" i="1"/>
  <c r="R179" i="1"/>
  <c r="BZ179" i="1"/>
  <c r="CX179" i="1"/>
  <c r="DX12" i="1"/>
  <c r="DX264" i="1" s="1"/>
  <c r="AB38" i="1"/>
  <c r="CV38" i="1"/>
  <c r="Z42" i="1"/>
  <c r="AL42" i="1"/>
  <c r="AX42" i="1"/>
  <c r="BJ42" i="1"/>
  <c r="BV42" i="1"/>
  <c r="CH42" i="1"/>
  <c r="CT42" i="1"/>
  <c r="DF42" i="1"/>
  <c r="DT42" i="1"/>
  <c r="AB64" i="1"/>
  <c r="AN64" i="1"/>
  <c r="AZ64" i="1"/>
  <c r="BL64" i="1"/>
  <c r="BX64" i="1"/>
  <c r="CJ64" i="1"/>
  <c r="CV64" i="1"/>
  <c r="DH64" i="1"/>
  <c r="CX64" i="1"/>
  <c r="T67" i="1"/>
  <c r="AR67" i="1"/>
  <c r="BD67" i="1"/>
  <c r="BP67" i="1"/>
  <c r="CB67" i="1"/>
  <c r="CN67" i="1"/>
  <c r="CZ67" i="1"/>
  <c r="DL67" i="1"/>
  <c r="AN70" i="1"/>
  <c r="BL70" i="1"/>
  <c r="BX70" i="1"/>
  <c r="P74" i="1"/>
  <c r="AB74" i="1"/>
  <c r="AZ74" i="1"/>
  <c r="BL74" i="1"/>
  <c r="CJ74" i="1"/>
  <c r="CV74" i="1"/>
  <c r="DH74" i="1"/>
  <c r="DV74" i="1"/>
  <c r="AJ141" i="1"/>
  <c r="N164" i="1"/>
  <c r="Z164" i="1"/>
  <c r="AL164" i="1"/>
  <c r="AX164" i="1"/>
  <c r="BJ164" i="1"/>
  <c r="BV164" i="1"/>
  <c r="CH164" i="1"/>
  <c r="CT164" i="1"/>
  <c r="DF164" i="1"/>
  <c r="DT164" i="1"/>
  <c r="AZ164" i="1"/>
  <c r="DH164" i="1"/>
  <c r="AP164" i="1"/>
  <c r="BB164" i="1"/>
  <c r="BZ164" i="1"/>
  <c r="CX164" i="1"/>
  <c r="BB179" i="1"/>
  <c r="X186" i="1"/>
  <c r="AJ186" i="1"/>
  <c r="AV186" i="1"/>
  <c r="BH186" i="1"/>
  <c r="CF186" i="1"/>
  <c r="CR186" i="1"/>
  <c r="DD186" i="1"/>
  <c r="EN188" i="1"/>
  <c r="DV186" i="1"/>
  <c r="R50" i="1"/>
  <c r="AD50" i="1"/>
  <c r="AP50" i="1"/>
  <c r="BB50" i="1"/>
  <c r="BN50" i="1"/>
  <c r="BZ50" i="1"/>
  <c r="CX50" i="1"/>
  <c r="DX50" i="1"/>
  <c r="T79" i="1"/>
  <c r="AR79" i="1"/>
  <c r="BD79" i="1"/>
  <c r="CB79" i="1"/>
  <c r="CN79" i="1"/>
  <c r="CZ79" i="1"/>
  <c r="DL79" i="1"/>
  <c r="X79" i="1"/>
  <c r="AJ79" i="1"/>
  <c r="BH79" i="1"/>
  <c r="CR79" i="1"/>
  <c r="T84" i="1"/>
  <c r="AF84" i="1"/>
  <c r="AR84" i="1"/>
  <c r="BD84" i="1"/>
  <c r="BP84" i="1"/>
  <c r="CB84" i="1"/>
  <c r="CN84" i="1"/>
  <c r="CZ84" i="1"/>
  <c r="DL84" i="1"/>
  <c r="AT84" i="1"/>
  <c r="CD84" i="1"/>
  <c r="DB84" i="1"/>
  <c r="DN84" i="1"/>
  <c r="AL84" i="1"/>
  <c r="BJ84" i="1"/>
  <c r="BV84" i="1"/>
  <c r="CT84" i="1"/>
  <c r="EN92" i="1"/>
  <c r="AZ84" i="1"/>
  <c r="BX84" i="1"/>
  <c r="CJ84" i="1"/>
  <c r="DH84" i="1"/>
  <c r="EN104" i="1"/>
  <c r="EN108" i="1"/>
  <c r="EN114" i="1"/>
  <c r="EN122" i="1"/>
  <c r="EN128" i="1"/>
  <c r="EN134" i="1"/>
  <c r="EN140" i="1"/>
  <c r="DV141" i="1"/>
  <c r="R148" i="1"/>
  <c r="AD148" i="1"/>
  <c r="AP148" i="1"/>
  <c r="BB148" i="1"/>
  <c r="BN148" i="1"/>
  <c r="BZ148" i="1"/>
  <c r="CL148" i="1"/>
  <c r="CX148" i="1"/>
  <c r="DJ148" i="1"/>
  <c r="EN150" i="1"/>
  <c r="AR148" i="1"/>
  <c r="BP148" i="1"/>
  <c r="EN156" i="1"/>
  <c r="Z174" i="1"/>
  <c r="AX174" i="1"/>
  <c r="BV174" i="1"/>
  <c r="CT174" i="1"/>
  <c r="AD38" i="1"/>
  <c r="BB38" i="1"/>
  <c r="BN38" i="1"/>
  <c r="CX38" i="1"/>
  <c r="AP42" i="1"/>
  <c r="CB42" i="1"/>
  <c r="AB47" i="1"/>
  <c r="AN47" i="1"/>
  <c r="AZ47" i="1"/>
  <c r="BL47" i="1"/>
  <c r="BX47" i="1"/>
  <c r="CJ47" i="1"/>
  <c r="CV47" i="1"/>
  <c r="DH47" i="1"/>
  <c r="DV47" i="1"/>
  <c r="AP47" i="1"/>
  <c r="BZ47" i="1"/>
  <c r="DJ47" i="1"/>
  <c r="T50" i="1"/>
  <c r="AF50" i="1"/>
  <c r="AR50" i="1"/>
  <c r="BD50" i="1"/>
  <c r="BP50" i="1"/>
  <c r="CB50" i="1"/>
  <c r="CN50" i="1"/>
  <c r="DL50" i="1"/>
  <c r="AJ50" i="1"/>
  <c r="BH50" i="1"/>
  <c r="CR50" i="1"/>
  <c r="N50" i="1"/>
  <c r="AX50" i="1"/>
  <c r="BV50" i="1"/>
  <c r="EN57" i="1"/>
  <c r="EN63" i="1"/>
  <c r="BP64" i="1"/>
  <c r="CN64" i="1"/>
  <c r="CZ64" i="1"/>
  <c r="DL64" i="1"/>
  <c r="T70" i="1"/>
  <c r="AR70" i="1"/>
  <c r="BD70" i="1"/>
  <c r="BP70" i="1"/>
  <c r="CB70" i="1"/>
  <c r="CN70" i="1"/>
  <c r="CZ70" i="1"/>
  <c r="DL70" i="1"/>
  <c r="T74" i="1"/>
  <c r="AR74" i="1"/>
  <c r="BD74" i="1"/>
  <c r="BP74" i="1"/>
  <c r="CB74" i="1"/>
  <c r="CN74" i="1"/>
  <c r="CZ74" i="1"/>
  <c r="CP74" i="1"/>
  <c r="AF148" i="1"/>
  <c r="CB148" i="1"/>
  <c r="CZ148" i="1"/>
  <c r="DZ148" i="1"/>
  <c r="P157" i="1"/>
  <c r="AZ157" i="1"/>
  <c r="CJ157" i="1"/>
  <c r="R164" i="1"/>
  <c r="AV64" i="1"/>
  <c r="CF64" i="1"/>
  <c r="DD64" i="1"/>
  <c r="BT70" i="1"/>
  <c r="EN78" i="1"/>
  <c r="EN77" i="1" s="1"/>
  <c r="BB79" i="1"/>
  <c r="R141" i="1"/>
  <c r="AP141" i="1"/>
  <c r="BB141" i="1"/>
  <c r="BN141" i="1"/>
  <c r="BZ141" i="1"/>
  <c r="CL141" i="1"/>
  <c r="DJ141" i="1"/>
  <c r="EB141" i="1"/>
  <c r="AL148" i="1"/>
  <c r="CJ148" i="1"/>
  <c r="DH148" i="1"/>
  <c r="R157" i="1"/>
  <c r="AD157" i="1"/>
  <c r="AP157" i="1"/>
  <c r="BB157" i="1"/>
  <c r="BN157" i="1"/>
  <c r="BZ157" i="1"/>
  <c r="CL157" i="1"/>
  <c r="CX157" i="1"/>
  <c r="DJ157" i="1"/>
  <c r="T157" i="1"/>
  <c r="CZ157" i="1"/>
  <c r="BJ174" i="1"/>
  <c r="AN193" i="1"/>
  <c r="DV193" i="1"/>
  <c r="AD213" i="1"/>
  <c r="BN213" i="1"/>
  <c r="CX213" i="1"/>
  <c r="V164" i="1"/>
  <c r="AH164" i="1"/>
  <c r="AT164" i="1"/>
  <c r="BF164" i="1"/>
  <c r="BR164" i="1"/>
  <c r="CD164" i="1"/>
  <c r="CP164" i="1"/>
  <c r="DB164" i="1"/>
  <c r="DN164" i="1"/>
  <c r="EN180" i="1"/>
  <c r="Z179" i="1"/>
  <c r="AL179" i="1"/>
  <c r="AX179" i="1"/>
  <c r="BJ179" i="1"/>
  <c r="BV179" i="1"/>
  <c r="CH179" i="1"/>
  <c r="CT179" i="1"/>
  <c r="DF179" i="1"/>
  <c r="DT179" i="1"/>
  <c r="BX179" i="1"/>
  <c r="CV179" i="1"/>
  <c r="AD179" i="1"/>
  <c r="BN179" i="1"/>
  <c r="CL179" i="1"/>
  <c r="R186" i="1"/>
  <c r="AD186" i="1"/>
  <c r="AP186" i="1"/>
  <c r="BB186" i="1"/>
  <c r="BN186" i="1"/>
  <c r="BZ186" i="1"/>
  <c r="CL186" i="1"/>
  <c r="CX186" i="1"/>
  <c r="DJ186" i="1"/>
  <c r="T186" i="1"/>
  <c r="CZ186" i="1"/>
  <c r="X193" i="1"/>
  <c r="AJ193" i="1"/>
  <c r="AV193" i="1"/>
  <c r="BH193" i="1"/>
  <c r="BT193" i="1"/>
  <c r="CF193" i="1"/>
  <c r="CR193" i="1"/>
  <c r="DD193" i="1"/>
  <c r="Z193" i="1"/>
  <c r="AX193" i="1"/>
  <c r="BV193" i="1"/>
  <c r="CT193" i="1"/>
  <c r="P193" i="1"/>
  <c r="BL193" i="1"/>
  <c r="DH193" i="1"/>
  <c r="EN197" i="1"/>
  <c r="EN201" i="1"/>
  <c r="V244" i="1"/>
  <c r="AH244" i="1"/>
  <c r="BF244" i="1"/>
  <c r="BR244" i="1"/>
  <c r="CP244" i="1"/>
  <c r="DB244" i="1"/>
  <c r="EN250" i="1"/>
  <c r="BT204" i="1"/>
  <c r="AJ213" i="1"/>
  <c r="BT213" i="1"/>
  <c r="DD213" i="1"/>
  <c r="T193" i="1"/>
  <c r="AR193" i="1"/>
  <c r="BD193" i="1"/>
  <c r="BP193" i="1"/>
  <c r="CB193" i="1"/>
  <c r="CN193" i="1"/>
  <c r="CZ193" i="1"/>
  <c r="DL193" i="1"/>
  <c r="N204" i="1"/>
  <c r="Z204" i="1"/>
  <c r="AL204" i="1"/>
  <c r="AX204" i="1"/>
  <c r="BJ204" i="1"/>
  <c r="BV204" i="1"/>
  <c r="CH204" i="1"/>
  <c r="CT204" i="1"/>
  <c r="DF204" i="1"/>
  <c r="DT204" i="1"/>
  <c r="AH208" i="1"/>
  <c r="BR208" i="1"/>
  <c r="DB208" i="1"/>
  <c r="N213" i="1"/>
  <c r="AX213" i="1"/>
  <c r="CH213" i="1"/>
  <c r="AR244" i="1"/>
  <c r="CB244" i="1"/>
  <c r="DL244" i="1"/>
  <c r="EN43" i="1"/>
  <c r="N42" i="1"/>
  <c r="M264" i="1"/>
  <c r="U264" i="1"/>
  <c r="AC264" i="1"/>
  <c r="AK264" i="1"/>
  <c r="BA264" i="1"/>
  <c r="BI264" i="1"/>
  <c r="BQ264" i="1"/>
  <c r="DA264" i="1"/>
  <c r="DS264" i="1"/>
  <c r="EN18" i="1"/>
  <c r="EN19" i="1"/>
  <c r="CB27" i="1"/>
  <c r="R31" i="1"/>
  <c r="BB31" i="1"/>
  <c r="CL31" i="1"/>
  <c r="EN33" i="1"/>
  <c r="P42" i="1"/>
  <c r="AB42" i="1"/>
  <c r="AN42" i="1"/>
  <c r="AZ42" i="1"/>
  <c r="BL42" i="1"/>
  <c r="BX42" i="1"/>
  <c r="CJ42" i="1"/>
  <c r="CV42" i="1"/>
  <c r="DH42" i="1"/>
  <c r="DV42" i="1"/>
  <c r="AV47" i="1"/>
  <c r="CF47" i="1"/>
  <c r="DP47" i="1"/>
  <c r="CL12" i="1"/>
  <c r="DJ12" i="1"/>
  <c r="EN17" i="1"/>
  <c r="AH27" i="1"/>
  <c r="DB27" i="1"/>
  <c r="AF31" i="1"/>
  <c r="BP31" i="1"/>
  <c r="CZ31" i="1"/>
  <c r="P50" i="1"/>
  <c r="AB50" i="1"/>
  <c r="X50" i="1"/>
  <c r="DD50" i="1"/>
  <c r="ED50" i="1"/>
  <c r="EN16" i="1"/>
  <c r="EN22" i="1"/>
  <c r="EN26" i="1"/>
  <c r="EN25" i="1" s="1"/>
  <c r="AL50" i="1"/>
  <c r="CH50" i="1"/>
  <c r="DF50" i="1"/>
  <c r="EN29" i="1"/>
  <c r="X31" i="1"/>
  <c r="BH31" i="1"/>
  <c r="CR31" i="1"/>
  <c r="EN13" i="1"/>
  <c r="AJ12" i="1"/>
  <c r="AV12" i="1"/>
  <c r="BH12" i="1"/>
  <c r="BT12" i="1"/>
  <c r="CF12" i="1"/>
  <c r="CR12" i="1"/>
  <c r="DD12" i="1"/>
  <c r="DP12" i="1"/>
  <c r="EN20" i="1"/>
  <c r="EN21" i="1"/>
  <c r="EN24" i="1"/>
  <c r="EN23" i="1" s="1"/>
  <c r="EN32" i="1"/>
  <c r="EN35" i="1"/>
  <c r="BH38" i="1"/>
  <c r="BT38" i="1"/>
  <c r="EN41" i="1"/>
  <c r="DZ31" i="1"/>
  <c r="EN40" i="1"/>
  <c r="Q264" i="1"/>
  <c r="Y264" i="1"/>
  <c r="AG264" i="1"/>
  <c r="AO264" i="1"/>
  <c r="AW264" i="1"/>
  <c r="BE264" i="1"/>
  <c r="BM264" i="1"/>
  <c r="CU264" i="1"/>
  <c r="DY264" i="1"/>
  <c r="N12" i="1"/>
  <c r="Z12" i="1"/>
  <c r="AL12" i="1"/>
  <c r="AX12" i="1"/>
  <c r="BJ12" i="1"/>
  <c r="BV12" i="1"/>
  <c r="CH12" i="1"/>
  <c r="CT12" i="1"/>
  <c r="DF12" i="1"/>
  <c r="BX12" i="1"/>
  <c r="ED12" i="1"/>
  <c r="ED264" i="1" s="1"/>
  <c r="T12" i="1"/>
  <c r="AF12" i="1"/>
  <c r="AR12" i="1"/>
  <c r="BD12" i="1"/>
  <c r="BP12" i="1"/>
  <c r="CB12" i="1"/>
  <c r="CN12" i="1"/>
  <c r="CZ12" i="1"/>
  <c r="DL12" i="1"/>
  <c r="EN28" i="1"/>
  <c r="V31" i="1"/>
  <c r="AH31" i="1"/>
  <c r="AT31" i="1"/>
  <c r="BF31" i="1"/>
  <c r="BR31" i="1"/>
  <c r="CD31" i="1"/>
  <c r="CP31" i="1"/>
  <c r="DB31" i="1"/>
  <c r="DN31" i="1"/>
  <c r="EN34" i="1"/>
  <c r="R64" i="1"/>
  <c r="BB64" i="1"/>
  <c r="CL64" i="1"/>
  <c r="R70" i="1"/>
  <c r="AD70" i="1"/>
  <c r="AP70" i="1"/>
  <c r="EB70" i="1"/>
  <c r="V74" i="1"/>
  <c r="DB74" i="1"/>
  <c r="EM74" i="1"/>
  <c r="AD79" i="1"/>
  <c r="CL79" i="1"/>
  <c r="AX84" i="1"/>
  <c r="CH84" i="1"/>
  <c r="DF84" i="1"/>
  <c r="DT84" i="1"/>
  <c r="BL84" i="1"/>
  <c r="AN50" i="1"/>
  <c r="AZ50" i="1"/>
  <c r="BL50" i="1"/>
  <c r="BX50" i="1"/>
  <c r="CJ50" i="1"/>
  <c r="CV50" i="1"/>
  <c r="DH50" i="1"/>
  <c r="DV50" i="1"/>
  <c r="EM50" i="1"/>
  <c r="EN59" i="1"/>
  <c r="AB84" i="1"/>
  <c r="Z50" i="1"/>
  <c r="BJ50" i="1"/>
  <c r="CT50" i="1"/>
  <c r="EN54" i="1"/>
  <c r="EN58" i="1"/>
  <c r="X70" i="1"/>
  <c r="AJ70" i="1"/>
  <c r="AV70" i="1"/>
  <c r="CF70" i="1"/>
  <c r="DP70" i="1"/>
  <c r="CT47" i="1"/>
  <c r="DF47" i="1"/>
  <c r="EN49" i="1"/>
  <c r="V50" i="1"/>
  <c r="AH50" i="1"/>
  <c r="AT50" i="1"/>
  <c r="BF50" i="1"/>
  <c r="BR50" i="1"/>
  <c r="CD50" i="1"/>
  <c r="CP50" i="1"/>
  <c r="DB50" i="1"/>
  <c r="DN50" i="1"/>
  <c r="EN52" i="1"/>
  <c r="EN53" i="1"/>
  <c r="V67" i="1"/>
  <c r="AH67" i="1"/>
  <c r="AT67" i="1"/>
  <c r="BF67" i="1"/>
  <c r="BR67" i="1"/>
  <c r="CD67" i="1"/>
  <c r="CP67" i="1"/>
  <c r="DB67" i="1"/>
  <c r="DN67" i="1"/>
  <c r="EM67" i="1"/>
  <c r="R74" i="1"/>
  <c r="AD74" i="1"/>
  <c r="AP74" i="1"/>
  <c r="BB74" i="1"/>
  <c r="BN74" i="1"/>
  <c r="BZ74" i="1"/>
  <c r="CL74" i="1"/>
  <c r="CX74" i="1"/>
  <c r="DJ74" i="1"/>
  <c r="EB74" i="1"/>
  <c r="EN76" i="1"/>
  <c r="AH84" i="1"/>
  <c r="BR84" i="1"/>
  <c r="EN37" i="1"/>
  <c r="EN36" i="1" s="1"/>
  <c r="EN48" i="1"/>
  <c r="EN47" i="1" s="1"/>
  <c r="AV50" i="1"/>
  <c r="CF50" i="1"/>
  <c r="DP50" i="1"/>
  <c r="DZ50" i="1"/>
  <c r="EN65" i="1"/>
  <c r="BB70" i="1"/>
  <c r="BN70" i="1"/>
  <c r="BZ70" i="1"/>
  <c r="CL70" i="1"/>
  <c r="CX70" i="1"/>
  <c r="DJ70" i="1"/>
  <c r="EN75" i="1"/>
  <c r="EN74" i="1" s="1"/>
  <c r="AV79" i="1"/>
  <c r="BT79" i="1"/>
  <c r="DD79" i="1"/>
  <c r="P84" i="1"/>
  <c r="X84" i="1"/>
  <c r="AJ84" i="1"/>
  <c r="AV84" i="1"/>
  <c r="BH84" i="1"/>
  <c r="BT84" i="1"/>
  <c r="CF84" i="1"/>
  <c r="CR84" i="1"/>
  <c r="DD84" i="1"/>
  <c r="DP84" i="1"/>
  <c r="Z84" i="1"/>
  <c r="AN84" i="1"/>
  <c r="CV84" i="1"/>
  <c r="EN44" i="1"/>
  <c r="EN42" i="1" s="1"/>
  <c r="EN46" i="1"/>
  <c r="EN45" i="1" s="1"/>
  <c r="EN51" i="1"/>
  <c r="DT50" i="1"/>
  <c r="EF50" i="1"/>
  <c r="EB50" i="1"/>
  <c r="EN60" i="1"/>
  <c r="N64" i="1"/>
  <c r="Z64" i="1"/>
  <c r="AL64" i="1"/>
  <c r="AX64" i="1"/>
  <c r="BJ64" i="1"/>
  <c r="BV64" i="1"/>
  <c r="CH64" i="1"/>
  <c r="CT64" i="1"/>
  <c r="DF64" i="1"/>
  <c r="EN66" i="1"/>
  <c r="EN68" i="1"/>
  <c r="DT67" i="1"/>
  <c r="EN71" i="1"/>
  <c r="AX70" i="1"/>
  <c r="BJ70" i="1"/>
  <c r="BV70" i="1"/>
  <c r="CH70" i="1"/>
  <c r="CT70" i="1"/>
  <c r="DF70" i="1"/>
  <c r="DV70" i="1"/>
  <c r="X74" i="1"/>
  <c r="AJ74" i="1"/>
  <c r="AV74" i="1"/>
  <c r="BH74" i="1"/>
  <c r="BT74" i="1"/>
  <c r="CF74" i="1"/>
  <c r="CR74" i="1"/>
  <c r="DD74" i="1"/>
  <c r="DP74" i="1"/>
  <c r="AP79" i="1"/>
  <c r="BZ79" i="1"/>
  <c r="DJ79" i="1"/>
  <c r="R84" i="1"/>
  <c r="AD84" i="1"/>
  <c r="AP84" i="1"/>
  <c r="BB84" i="1"/>
  <c r="BN84" i="1"/>
  <c r="BZ84" i="1"/>
  <c r="CL84" i="1"/>
  <c r="CX84" i="1"/>
  <c r="DJ84" i="1"/>
  <c r="EB84" i="1"/>
  <c r="EN93" i="1"/>
  <c r="EN99" i="1"/>
  <c r="EN105" i="1"/>
  <c r="EN111" i="1"/>
  <c r="EN117" i="1"/>
  <c r="EN121" i="1"/>
  <c r="EN127" i="1"/>
  <c r="EN131" i="1"/>
  <c r="P141" i="1"/>
  <c r="AB141" i="1"/>
  <c r="AN141" i="1"/>
  <c r="AZ141" i="1"/>
  <c r="BL141" i="1"/>
  <c r="BX141" i="1"/>
  <c r="CJ141" i="1"/>
  <c r="CV141" i="1"/>
  <c r="DH141" i="1"/>
  <c r="AB148" i="1"/>
  <c r="BL148" i="1"/>
  <c r="CV148" i="1"/>
  <c r="EN151" i="1"/>
  <c r="X164" i="1"/>
  <c r="AJ164" i="1"/>
  <c r="AV164" i="1"/>
  <c r="BT164" i="1"/>
  <c r="DD164" i="1"/>
  <c r="T141" i="1"/>
  <c r="AF141" i="1"/>
  <c r="V84" i="1"/>
  <c r="BF84" i="1"/>
  <c r="CP84" i="1"/>
  <c r="EN91" i="1"/>
  <c r="EN97" i="1"/>
  <c r="EN103" i="1"/>
  <c r="EN109" i="1"/>
  <c r="EN115" i="1"/>
  <c r="EN119" i="1"/>
  <c r="EN125" i="1"/>
  <c r="EN135" i="1"/>
  <c r="AR143" i="1"/>
  <c r="BD141" i="1"/>
  <c r="BP141" i="1"/>
  <c r="CB141" i="1"/>
  <c r="CN141" i="1"/>
  <c r="CZ141" i="1"/>
  <c r="DL141" i="1"/>
  <c r="AR144" i="1"/>
  <c r="EN145" i="1"/>
  <c r="AH141" i="1"/>
  <c r="EN147" i="1"/>
  <c r="EN149" i="1"/>
  <c r="T148" i="1"/>
  <c r="BD148" i="1"/>
  <c r="CN148" i="1"/>
  <c r="EF148" i="1"/>
  <c r="DV148" i="1"/>
  <c r="AR157" i="1"/>
  <c r="CB157" i="1"/>
  <c r="DL157" i="1"/>
  <c r="EN163" i="1"/>
  <c r="EN162" i="1" s="1"/>
  <c r="P164" i="1"/>
  <c r="AN164" i="1"/>
  <c r="BL164" i="1"/>
  <c r="AD164" i="1"/>
  <c r="DJ164" i="1"/>
  <c r="AB179" i="1"/>
  <c r="AZ179" i="1"/>
  <c r="EN88" i="1"/>
  <c r="EN96" i="1"/>
  <c r="EN100" i="1"/>
  <c r="EN102" i="1"/>
  <c r="EN106" i="1"/>
  <c r="EN112" i="1"/>
  <c r="EN120" i="1"/>
  <c r="EN126" i="1"/>
  <c r="EN132" i="1"/>
  <c r="EN138" i="1"/>
  <c r="EM143" i="1"/>
  <c r="EM141" i="1" s="1"/>
  <c r="AT141" i="1"/>
  <c r="BF141" i="1"/>
  <c r="BR141" i="1"/>
  <c r="CD141" i="1"/>
  <c r="CP141" i="1"/>
  <c r="DB141" i="1"/>
  <c r="DN141" i="1"/>
  <c r="V148" i="1"/>
  <c r="AH148" i="1"/>
  <c r="AT148" i="1"/>
  <c r="BF148" i="1"/>
  <c r="BR148" i="1"/>
  <c r="CD148" i="1"/>
  <c r="CP148" i="1"/>
  <c r="DB148" i="1"/>
  <c r="DN148" i="1"/>
  <c r="EN154" i="1"/>
  <c r="CL164" i="1"/>
  <c r="EN80" i="1"/>
  <c r="Z79" i="1"/>
  <c r="AL79" i="1"/>
  <c r="AX79" i="1"/>
  <c r="BJ79" i="1"/>
  <c r="BV79" i="1"/>
  <c r="CH79" i="1"/>
  <c r="CT79" i="1"/>
  <c r="DF79" i="1"/>
  <c r="DT79" i="1"/>
  <c r="EN87" i="1"/>
  <c r="EN89" i="1"/>
  <c r="DV84" i="1"/>
  <c r="EN95" i="1"/>
  <c r="EN101" i="1"/>
  <c r="EN107" i="1"/>
  <c r="EN113" i="1"/>
  <c r="EN123" i="1"/>
  <c r="EN129" i="1"/>
  <c r="EN133" i="1"/>
  <c r="EN139" i="1"/>
  <c r="EN143" i="1"/>
  <c r="AV141" i="1"/>
  <c r="BH141" i="1"/>
  <c r="BT141" i="1"/>
  <c r="CF141" i="1"/>
  <c r="CR141" i="1"/>
  <c r="DD141" i="1"/>
  <c r="DP141" i="1"/>
  <c r="EN144" i="1"/>
  <c r="X148" i="1"/>
  <c r="AJ148" i="1"/>
  <c r="AJ264" i="1" s="1"/>
  <c r="AV148" i="1"/>
  <c r="BH148" i="1"/>
  <c r="BT148" i="1"/>
  <c r="CF148" i="1"/>
  <c r="CR148" i="1"/>
  <c r="DD148" i="1"/>
  <c r="DP148" i="1"/>
  <c r="N148" i="1"/>
  <c r="AX148" i="1"/>
  <c r="CH148" i="1"/>
  <c r="EN153" i="1"/>
  <c r="X157" i="1"/>
  <c r="AJ157" i="1"/>
  <c r="AV157" i="1"/>
  <c r="BH157" i="1"/>
  <c r="BT157" i="1"/>
  <c r="CF157" i="1"/>
  <c r="CR157" i="1"/>
  <c r="DD157" i="1"/>
  <c r="DP157" i="1"/>
  <c r="EN161" i="1"/>
  <c r="EN160" i="1" s="1"/>
  <c r="EN61" i="1"/>
  <c r="EN62" i="1"/>
  <c r="EN69" i="1"/>
  <c r="EN72" i="1"/>
  <c r="AT74" i="1"/>
  <c r="CD74" i="1"/>
  <c r="DN74" i="1"/>
  <c r="EN86" i="1"/>
  <c r="EN110" i="1"/>
  <c r="EN116" i="1"/>
  <c r="EN124" i="1"/>
  <c r="EN130" i="1"/>
  <c r="EN136" i="1"/>
  <c r="EN171" i="1"/>
  <c r="EN170" i="1" s="1"/>
  <c r="EN137" i="1"/>
  <c r="EN142" i="1"/>
  <c r="Z141" i="1"/>
  <c r="AL141" i="1"/>
  <c r="AX141" i="1"/>
  <c r="BJ141" i="1"/>
  <c r="BV141" i="1"/>
  <c r="CH141" i="1"/>
  <c r="CT141" i="1"/>
  <c r="DF141" i="1"/>
  <c r="DT141" i="1"/>
  <c r="EN152" i="1"/>
  <c r="EN158" i="1"/>
  <c r="Z157" i="1"/>
  <c r="AL157" i="1"/>
  <c r="AX157" i="1"/>
  <c r="BJ157" i="1"/>
  <c r="BV157" i="1"/>
  <c r="CH157" i="1"/>
  <c r="CT157" i="1"/>
  <c r="DF157" i="1"/>
  <c r="DT157" i="1"/>
  <c r="T164" i="1"/>
  <c r="AF164" i="1"/>
  <c r="AR164" i="1"/>
  <c r="BD164" i="1"/>
  <c r="BP164" i="1"/>
  <c r="CB164" i="1"/>
  <c r="CN164" i="1"/>
  <c r="CZ164" i="1"/>
  <c r="DL164" i="1"/>
  <c r="X179" i="1"/>
  <c r="AJ179" i="1"/>
  <c r="AV179" i="1"/>
  <c r="BH179" i="1"/>
  <c r="BT179" i="1"/>
  <c r="CF179" i="1"/>
  <c r="CR179" i="1"/>
  <c r="DD179" i="1"/>
  <c r="DP179" i="1"/>
  <c r="EN181" i="1"/>
  <c r="V186" i="1"/>
  <c r="AH186" i="1"/>
  <c r="AT186" i="1"/>
  <c r="BF186" i="1"/>
  <c r="BR186" i="1"/>
  <c r="CD186" i="1"/>
  <c r="CP186" i="1"/>
  <c r="DB186" i="1"/>
  <c r="DN186" i="1"/>
  <c r="EN189" i="1"/>
  <c r="EN199" i="1"/>
  <c r="EN175" i="1"/>
  <c r="AD174" i="1"/>
  <c r="AP174" i="1"/>
  <c r="BB174" i="1"/>
  <c r="BN174" i="1"/>
  <c r="BZ174" i="1"/>
  <c r="CL174" i="1"/>
  <c r="CX174" i="1"/>
  <c r="DJ174" i="1"/>
  <c r="EB174" i="1"/>
  <c r="P179" i="1"/>
  <c r="AN179" i="1"/>
  <c r="BL179" i="1"/>
  <c r="CJ179" i="1"/>
  <c r="DH179" i="1"/>
  <c r="DV179" i="1"/>
  <c r="DV264" i="1" s="1"/>
  <c r="EB179" i="1"/>
  <c r="V193" i="1"/>
  <c r="AH193" i="1"/>
  <c r="AT193" i="1"/>
  <c r="BF193" i="1"/>
  <c r="BR193" i="1"/>
  <c r="CD193" i="1"/>
  <c r="CP193" i="1"/>
  <c r="DB193" i="1"/>
  <c r="DN193" i="1"/>
  <c r="EN198" i="1"/>
  <c r="EM204" i="1"/>
  <c r="AJ204" i="1"/>
  <c r="BH204" i="1"/>
  <c r="CF204" i="1"/>
  <c r="DD204" i="1"/>
  <c r="EN178" i="1"/>
  <c r="EN183" i="1"/>
  <c r="EN191" i="1"/>
  <c r="N193" i="1"/>
  <c r="AL193" i="1"/>
  <c r="BJ193" i="1"/>
  <c r="CH193" i="1"/>
  <c r="DF193" i="1"/>
  <c r="DT193" i="1"/>
  <c r="AB193" i="1"/>
  <c r="AZ193" i="1"/>
  <c r="BX193" i="1"/>
  <c r="CV193" i="1"/>
  <c r="EN196" i="1"/>
  <c r="AB208" i="1"/>
  <c r="BL208" i="1"/>
  <c r="CV208" i="1"/>
  <c r="EN159" i="1"/>
  <c r="EN166" i="1"/>
  <c r="X174" i="1"/>
  <c r="AJ174" i="1"/>
  <c r="AV174" i="1"/>
  <c r="BH174" i="1"/>
  <c r="BT174" i="1"/>
  <c r="CF174" i="1"/>
  <c r="CF264" i="1" s="1"/>
  <c r="CR174" i="1"/>
  <c r="DD174" i="1"/>
  <c r="DP174" i="1"/>
  <c r="V179" i="1"/>
  <c r="AH179" i="1"/>
  <c r="AT179" i="1"/>
  <c r="BF179" i="1"/>
  <c r="BR179" i="1"/>
  <c r="CD179" i="1"/>
  <c r="CP179" i="1"/>
  <c r="DB179" i="1"/>
  <c r="DN179" i="1"/>
  <c r="EN182" i="1"/>
  <c r="AR186" i="1"/>
  <c r="CB186" i="1"/>
  <c r="DL186" i="1"/>
  <c r="EN190" i="1"/>
  <c r="P204" i="1"/>
  <c r="AB204" i="1"/>
  <c r="AN204" i="1"/>
  <c r="AZ204" i="1"/>
  <c r="BL204" i="1"/>
  <c r="BX204" i="1"/>
  <c r="AD208" i="1"/>
  <c r="AP208" i="1"/>
  <c r="BB208" i="1"/>
  <c r="BN208" i="1"/>
  <c r="BZ208" i="1"/>
  <c r="CL208" i="1"/>
  <c r="CX208" i="1"/>
  <c r="DJ208" i="1"/>
  <c r="T208" i="1"/>
  <c r="BD208" i="1"/>
  <c r="CB208" i="1"/>
  <c r="CN208" i="1"/>
  <c r="DL208" i="1"/>
  <c r="BR174" i="1"/>
  <c r="CD174" i="1"/>
  <c r="CP174" i="1"/>
  <c r="DB174" i="1"/>
  <c r="DN174" i="1"/>
  <c r="EN177" i="1"/>
  <c r="EN184" i="1"/>
  <c r="P186" i="1"/>
  <c r="AB186" i="1"/>
  <c r="AN186" i="1"/>
  <c r="AZ186" i="1"/>
  <c r="BL186" i="1"/>
  <c r="BX186" i="1"/>
  <c r="CJ186" i="1"/>
  <c r="CV186" i="1"/>
  <c r="DH186" i="1"/>
  <c r="EN192" i="1"/>
  <c r="EN194" i="1"/>
  <c r="AD193" i="1"/>
  <c r="AP193" i="1"/>
  <c r="BB193" i="1"/>
  <c r="BN193" i="1"/>
  <c r="BZ193" i="1"/>
  <c r="BZ264" i="1" s="1"/>
  <c r="CL193" i="1"/>
  <c r="CX193" i="1"/>
  <c r="DJ193" i="1"/>
  <c r="EB193" i="1"/>
  <c r="EB264" i="1" s="1"/>
  <c r="EN200" i="1"/>
  <c r="EN203" i="1"/>
  <c r="EN202" i="1" s="1"/>
  <c r="EN206" i="1"/>
  <c r="EN210" i="1"/>
  <c r="EN225" i="1"/>
  <c r="EN231" i="1"/>
  <c r="EN240" i="1"/>
  <c r="EF244" i="1"/>
  <c r="EN251" i="1"/>
  <c r="EN257" i="1"/>
  <c r="EN220" i="1"/>
  <c r="EN226" i="1"/>
  <c r="EN232" i="1"/>
  <c r="EN238" i="1"/>
  <c r="EN256" i="1"/>
  <c r="EN262" i="1"/>
  <c r="V213" i="1"/>
  <c r="AH213" i="1"/>
  <c r="AT213" i="1"/>
  <c r="BF213" i="1"/>
  <c r="BR213" i="1"/>
  <c r="CD213" i="1"/>
  <c r="CP213" i="1"/>
  <c r="DB213" i="1"/>
  <c r="DN213" i="1"/>
  <c r="EN249" i="1"/>
  <c r="EN255" i="1"/>
  <c r="EN261" i="1"/>
  <c r="EN216" i="1"/>
  <c r="EM213" i="1"/>
  <c r="EN218" i="1"/>
  <c r="EN224" i="1"/>
  <c r="EN230" i="1"/>
  <c r="EN235" i="1"/>
  <c r="EN236" i="1"/>
  <c r="EN245" i="1"/>
  <c r="EN247" i="1"/>
  <c r="DT244" i="1"/>
  <c r="EN248" i="1"/>
  <c r="EN254" i="1"/>
  <c r="EN260" i="1"/>
  <c r="EN212" i="1"/>
  <c r="EN215" i="1"/>
  <c r="DT213" i="1"/>
  <c r="EN221" i="1"/>
  <c r="EN227" i="1"/>
  <c r="EN233" i="1"/>
  <c r="EN243" i="1"/>
  <c r="P244" i="1"/>
  <c r="AB244" i="1"/>
  <c r="AN244" i="1"/>
  <c r="AZ244" i="1"/>
  <c r="BL244" i="1"/>
  <c r="BX244" i="1"/>
  <c r="CJ244" i="1"/>
  <c r="CV244" i="1"/>
  <c r="DH244" i="1"/>
  <c r="DV244" i="1"/>
  <c r="EN253" i="1"/>
  <c r="EN259" i="1"/>
  <c r="EN185" i="1"/>
  <c r="EN179" i="1" s="1"/>
  <c r="N186" i="1"/>
  <c r="Z186" i="1"/>
  <c r="AL186" i="1"/>
  <c r="AX186" i="1"/>
  <c r="BJ186" i="1"/>
  <c r="BV186" i="1"/>
  <c r="CH186" i="1"/>
  <c r="CT186" i="1"/>
  <c r="DF186" i="1"/>
  <c r="DT186" i="1"/>
  <c r="EN195" i="1"/>
  <c r="EN205" i="1"/>
  <c r="AH204" i="1"/>
  <c r="AH264" i="1" s="1"/>
  <c r="AT204" i="1"/>
  <c r="BF204" i="1"/>
  <c r="BR204" i="1"/>
  <c r="CD204" i="1"/>
  <c r="CP204" i="1"/>
  <c r="DB204" i="1"/>
  <c r="DN204" i="1"/>
  <c r="EN207" i="1"/>
  <c r="EN211" i="1"/>
  <c r="EN214" i="1"/>
  <c r="AB213" i="1"/>
  <c r="AN213" i="1"/>
  <c r="AN264" i="1" s="1"/>
  <c r="AZ213" i="1"/>
  <c r="BL213" i="1"/>
  <c r="BX213" i="1"/>
  <c r="CJ213" i="1"/>
  <c r="CV213" i="1"/>
  <c r="DH213" i="1"/>
  <c r="DZ213" i="1"/>
  <c r="DZ264" i="1" s="1"/>
  <c r="EN222" i="1"/>
  <c r="EN228" i="1"/>
  <c r="EN234" i="1"/>
  <c r="EN242" i="1"/>
  <c r="N244" i="1"/>
  <c r="AD244" i="1"/>
  <c r="AD264" i="1" s="1"/>
  <c r="AP244" i="1"/>
  <c r="BB244" i="1"/>
  <c r="BN244" i="1"/>
  <c r="BZ244" i="1"/>
  <c r="CL244" i="1"/>
  <c r="CL264" i="1" s="1"/>
  <c r="CX244" i="1"/>
  <c r="CX264" i="1" s="1"/>
  <c r="DJ244" i="1"/>
  <c r="EB244" i="1"/>
  <c r="EN252" i="1"/>
  <c r="EN258" i="1"/>
  <c r="EN50" i="1"/>
  <c r="EN67" i="1"/>
  <c r="EN64" i="1"/>
  <c r="EN12" i="1"/>
  <c r="AV264" i="1"/>
  <c r="BH264" i="1"/>
  <c r="CR264" i="1"/>
  <c r="DD264" i="1"/>
  <c r="DP264" i="1"/>
  <c r="BU264" i="1"/>
  <c r="CG264" i="1"/>
  <c r="CS264" i="1"/>
  <c r="DE264" i="1"/>
  <c r="DQ264" i="1"/>
  <c r="EC264" i="1"/>
  <c r="DR264" i="1"/>
  <c r="X36" i="1"/>
  <c r="N38" i="1"/>
  <c r="Z38" i="1"/>
  <c r="Z264" i="1" s="1"/>
  <c r="AL38" i="1"/>
  <c r="AX38" i="1"/>
  <c r="BJ38" i="1"/>
  <c r="BV38" i="1"/>
  <c r="CH38" i="1"/>
  <c r="CH264" i="1" s="1"/>
  <c r="CT38" i="1"/>
  <c r="DF38" i="1"/>
  <c r="X45" i="1"/>
  <c r="V79" i="1"/>
  <c r="AH79" i="1"/>
  <c r="AT79" i="1"/>
  <c r="AT264" i="1" s="1"/>
  <c r="BF79" i="1"/>
  <c r="BF264" i="1" s="1"/>
  <c r="BR79" i="1"/>
  <c r="CD79" i="1"/>
  <c r="CP79" i="1"/>
  <c r="DB79" i="1"/>
  <c r="DN79" i="1"/>
  <c r="DN264" i="1" s="1"/>
  <c r="EN82" i="1"/>
  <c r="EN94" i="1"/>
  <c r="N79" i="1"/>
  <c r="EN81" i="1"/>
  <c r="CP264" i="1"/>
  <c r="EN30" i="1"/>
  <c r="EN27" i="1" s="1"/>
  <c r="EN39" i="1"/>
  <c r="EN38" i="1" s="1"/>
  <c r="P47" i="1"/>
  <c r="P64" i="1"/>
  <c r="EN73" i="1"/>
  <c r="EN70" i="1" s="1"/>
  <c r="EI264" i="1"/>
  <c r="R77" i="1"/>
  <c r="P79" i="1"/>
  <c r="AB79" i="1"/>
  <c r="AB264" i="1" s="1"/>
  <c r="AN79" i="1"/>
  <c r="AZ79" i="1"/>
  <c r="BL79" i="1"/>
  <c r="BL264" i="1" s="1"/>
  <c r="BX79" i="1"/>
  <c r="BX264" i="1" s="1"/>
  <c r="CJ79" i="1"/>
  <c r="CV79" i="1"/>
  <c r="DH79" i="1"/>
  <c r="X12" i="1"/>
  <c r="AP264" i="1"/>
  <c r="BB264" i="1"/>
  <c r="DJ264" i="1"/>
  <c r="EN90" i="1"/>
  <c r="CD264" i="1"/>
  <c r="CV264" i="1"/>
  <c r="DT264" i="1"/>
  <c r="CA264" i="1"/>
  <c r="CM264" i="1"/>
  <c r="CY264" i="1"/>
  <c r="DK264" i="1"/>
  <c r="DW264" i="1"/>
  <c r="EN83" i="1"/>
  <c r="EN85" i="1"/>
  <c r="N141" i="1"/>
  <c r="EN155" i="1"/>
  <c r="N157" i="1"/>
  <c r="P160" i="1"/>
  <c r="EN98" i="1"/>
  <c r="EN169" i="1"/>
  <c r="EN168" i="1" s="1"/>
  <c r="R168" i="1"/>
  <c r="EJ264" i="1"/>
  <c r="V141" i="1"/>
  <c r="N172" i="1"/>
  <c r="EN173" i="1"/>
  <c r="EN172" i="1" s="1"/>
  <c r="EN118" i="1"/>
  <c r="EN165" i="1"/>
  <c r="EN167" i="1"/>
  <c r="EN193" i="1"/>
  <c r="N170" i="1"/>
  <c r="R174" i="1"/>
  <c r="N179" i="1"/>
  <c r="EN187" i="1"/>
  <c r="R193" i="1"/>
  <c r="V204" i="1"/>
  <c r="EN237" i="1"/>
  <c r="EN209" i="1"/>
  <c r="V202" i="1"/>
  <c r="EN217" i="1"/>
  <c r="EN246" i="1"/>
  <c r="EN241" i="1"/>
  <c r="P213" i="1"/>
  <c r="EN239" i="1"/>
  <c r="EN148" i="1" l="1"/>
  <c r="EM264" i="1"/>
  <c r="EN244" i="1"/>
  <c r="DB264" i="1"/>
  <c r="EN204" i="1"/>
  <c r="EN186" i="1"/>
  <c r="DH264" i="1"/>
  <c r="BT264" i="1"/>
  <c r="AZ264" i="1"/>
  <c r="BN264" i="1"/>
  <c r="EN174" i="1"/>
  <c r="EN79" i="1"/>
  <c r="P264" i="1"/>
  <c r="V264" i="1"/>
  <c r="R264" i="1"/>
  <c r="EN84" i="1"/>
  <c r="BR264" i="1"/>
  <c r="EN141" i="1"/>
  <c r="DL264" i="1"/>
  <c r="EN157" i="1"/>
  <c r="CZ264" i="1"/>
  <c r="AF264" i="1"/>
  <c r="CN264" i="1"/>
  <c r="T264" i="1"/>
  <c r="CB264" i="1"/>
  <c r="EN164" i="1"/>
  <c r="CJ264" i="1"/>
  <c r="BP264" i="1"/>
  <c r="EN213" i="1"/>
  <c r="EN208" i="1"/>
  <c r="AR141" i="1"/>
  <c r="AR264" i="1" s="1"/>
  <c r="EF264" i="1"/>
  <c r="BD264" i="1"/>
  <c r="EN31" i="1"/>
  <c r="CT264" i="1"/>
  <c r="X264" i="1"/>
  <c r="BJ264" i="1"/>
  <c r="BV264" i="1"/>
  <c r="AL264" i="1"/>
  <c r="AX264" i="1"/>
  <c r="N264" i="1"/>
  <c r="DF264" i="1"/>
  <c r="EN264" i="1" l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EC19" authorId="0">
      <text>
        <r>
          <rPr>
            <b/>
            <sz val="9"/>
            <color indexed="81"/>
            <rFont val="Tahoma"/>
            <family val="2"/>
            <charset val="204"/>
          </rPr>
          <t>на 2025 в ГИС ОМС забили в СДП</t>
        </r>
      </text>
    </comment>
    <comment ref="DO79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<sst xmlns="http://schemas.openxmlformats.org/spreadsheetml/2006/main" count="786" uniqueCount="595">
  <si>
    <t xml:space="preserve">Приложение №6
</t>
  </si>
  <si>
    <t>к Протоколу заседания Комиссии по разработке ТП ОМС от 29.01.2025  №1</t>
  </si>
  <si>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2025 год</t>
  </si>
  <si>
    <t>Код профиля</t>
  </si>
  <si>
    <t>№</t>
  </si>
  <si>
    <t>Код КСГ 2025</t>
  </si>
  <si>
    <t>КПГ / КСГ</t>
  </si>
  <si>
    <t>базовая ставка на 2025  (16026) c 01.01.2025</t>
  </si>
  <si>
    <t>коэффициент относительной затратоемкости с 01.01.2025</t>
  </si>
  <si>
    <t>Дзп 
(доля заработной платы) с 01.01.2025</t>
  </si>
  <si>
    <t>коэффициент специфики с 01.01.2025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</si>
  <si>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</si>
  <si>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</si>
  <si>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</si>
  <si>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</si>
  <si>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</si>
  <si>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</si>
  <si>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</si>
  <si>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r>
      <t xml:space="preserve">ЧУЗ "Клиническая больница "РЖД-Медицина" 
</t>
    </r>
    <r>
      <rPr>
        <b/>
        <i/>
        <sz val="11"/>
        <rFont val="Times New Roman"/>
        <family val="1"/>
        <charset val="204"/>
      </rPr>
      <t>г. Хабаровск</t>
    </r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</si>
  <si>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</si>
  <si>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</si>
  <si>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
 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</si>
  <si>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КДЦ "ВИВЕЯ"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</si>
  <si>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</si>
  <si>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</si>
  <si>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дом" им. Венцовых МЗ ХК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</si>
  <si>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</si>
  <si>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</si>
  <si>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</si>
  <si>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Железнодорожного района" МЗ ХК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</si>
  <si>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</si>
  <si>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</si>
  <si>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</si>
  <si>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</si>
  <si>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</si>
  <si>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</si>
  <si>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</si>
  <si>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</si>
  <si>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 (ДВОМЦ)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</si>
  <si>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</si>
  <si>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</si>
  <si>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</si>
  <si>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</si>
  <si>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</si>
  <si>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</si>
  <si>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</si>
  <si>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</si>
  <si>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</si>
  <si>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</si>
  <si>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</si>
  <si>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</si>
  <si>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</si>
  <si>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</si>
  <si>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</si>
  <si>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</si>
  <si>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</si>
  <si>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</si>
  <si>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</si>
  <si>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</si>
  <si>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районая больница" МЗ ХК 
(факт 4 мес.)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</si>
  <si>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</si>
  <si>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</si>
  <si>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</si>
  <si>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</si>
  <si>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</si>
  <si>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</si>
  <si>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</si>
  <si>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</si>
  <si>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</si>
  <si>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</si>
  <si>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</si>
  <si>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</si>
  <si>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</si>
  <si>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</si>
  <si>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ООО " Центр медицинской реабилитации Территория здоровья "</t>
  </si>
  <si>
    <t>ООО "ГрандСтрой"</t>
  </si>
  <si>
    <t>ООО "Покровмед" (Хабаровск)</t>
  </si>
  <si>
    <t>ИТОГО ДС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</si>
  <si>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</si>
  <si>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</si>
  <si>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</si>
  <si>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</si>
  <si>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</si>
  <si>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2025</t>
  </si>
  <si>
    <t>2107176</t>
  </si>
  <si>
    <t>кол-во законченных случаев</t>
  </si>
  <si>
    <t>стоимость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</si>
  <si>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</si>
  <si>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</si>
  <si>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</si>
  <si>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</si>
  <si>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</si>
  <si>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</si>
  <si>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</si>
  <si>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</si>
  <si>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</si>
  <si>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</si>
  <si>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</si>
  <si>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</si>
  <si>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</si>
  <si>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</si>
  <si>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</si>
  <si>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</si>
  <si>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</si>
  <si>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</si>
  <si>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</si>
  <si>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</si>
  <si>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</si>
  <si>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</si>
  <si>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</si>
  <si>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</si>
  <si>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</si>
  <si>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</si>
  <si>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</si>
  <si>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</si>
  <si>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</si>
  <si>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</si>
  <si>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</si>
  <si>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</si>
  <si>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</si>
  <si>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</si>
  <si>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</si>
  <si>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</si>
  <si>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</si>
  <si>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</si>
  <si>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</si>
  <si>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</si>
  <si>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</si>
  <si>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</si>
  <si>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</si>
  <si>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</si>
  <si>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</si>
  <si>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</si>
  <si>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</si>
  <si>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</si>
  <si>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</si>
  <si>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</si>
  <si>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</si>
  <si>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</si>
  <si>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</si>
  <si>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</si>
  <si>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</si>
  <si>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</si>
  <si>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</si>
  <si>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</si>
  <si>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</si>
  <si>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</si>
  <si>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</si>
  <si>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</si>
  <si>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</si>
  <si>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</si>
  <si>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</si>
  <si>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</si>
  <si>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</si>
  <si>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</si>
  <si>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</si>
  <si>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</si>
  <si>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</si>
  <si>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</si>
  <si>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</si>
  <si>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</si>
  <si>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</si>
  <si>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</si>
  <si>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</si>
  <si>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</si>
  <si>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</si>
  <si>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</si>
  <si>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ds12.022</t>
  </si>
  <si>
    <t>Лечение хронического вирусного гепатита C (уровень 1)</t>
  </si>
  <si>
    <t>ds12.023</t>
  </si>
  <si>
    <t>Лечение хронического вирусного гепатита C (уровень 2)</t>
  </si>
  <si>
    <t>ds12.024</t>
  </si>
  <si>
    <t>Лечение хронического вирусного гепатита C (уровень 3)</t>
  </si>
  <si>
    <t>ds12.025</t>
  </si>
  <si>
    <t>Лечение хронического вирусного гепатита C (уровень 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</si>
  <si>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</si>
  <si>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</si>
  <si>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</si>
  <si>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</si>
  <si>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</si>
  <si>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</si>
  <si>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</si>
  <si>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</si>
  <si>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</si>
  <si>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</si>
  <si>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</si>
  <si>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</si>
  <si>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</si>
  <si>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</si>
  <si>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</si>
  <si>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</si>
  <si>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</si>
  <si>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</si>
  <si>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</si>
  <si>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</si>
  <si>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</si>
  <si>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</si>
  <si>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</si>
  <si>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</si>
  <si>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</si>
  <si>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</si>
  <si>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</si>
  <si>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</si>
  <si>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</si>
  <si>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</si>
  <si>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</si>
  <si>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</si>
  <si>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</si>
  <si>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</si>
  <si>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</si>
  <si>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</si>
  <si>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</si>
  <si>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</si>
  <si>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</si>
  <si>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</si>
  <si>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</si>
  <si>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</si>
  <si>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</si>
  <si>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</si>
  <si>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</si>
  <si>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</si>
  <si>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</si>
  <si>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</si>
  <si>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</si>
  <si>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</si>
  <si>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</si>
  <si>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</si>
  <si>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</si>
  <si>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</si>
  <si>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</si>
  <si>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</si>
  <si>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</si>
  <si>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</si>
  <si>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</si>
  <si>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</si>
  <si>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</si>
  <si>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</si>
  <si>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</si>
  <si>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</si>
  <si>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</si>
  <si>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</si>
  <si>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</si>
  <si>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</si>
  <si>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</si>
  <si>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</si>
  <si>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</si>
  <si>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</si>
  <si>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</si>
  <si>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</si>
  <si>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</si>
  <si>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</si>
  <si>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</si>
  <si>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</si>
  <si>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</si>
  <si>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</si>
  <si>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</si>
  <si>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</si>
  <si>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</si>
  <si>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</si>
  <si>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</si>
  <si>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</si>
  <si>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</si>
  <si>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</si>
  <si>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</si>
  <si>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</si>
  <si>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</si>
  <si>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</si>
  <si>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</si>
  <si>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</si>
  <si>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</si>
  <si>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</si>
  <si>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</si>
  <si>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</si>
  <si>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</si>
  <si>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</si>
  <si>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</si>
  <si>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</si>
  <si>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</si>
  <si>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</si>
  <si>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</si>
  <si>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</si>
  <si>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</si>
  <si>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</si>
  <si>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</si>
  <si>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</si>
  <si>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</si>
  <si>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</si>
  <si>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</si>
  <si>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</si>
  <si>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</si>
  <si>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</si>
  <si>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</si>
  <si>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</si>
  <si>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</si>
  <si>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</si>
  <si>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</si>
  <si>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</si>
  <si>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</si>
  <si>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</si>
  <si>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</si>
  <si>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</si>
  <si>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</si>
  <si>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</si>
  <si>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ds19.135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</si>
  <si>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</si>
  <si>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ds19.136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</si>
  <si>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</si>
  <si>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ds19.137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</si>
  <si>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</si>
  <si>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ds19.138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</si>
  <si>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</si>
  <si>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ds19.139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</si>
  <si>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</si>
  <si>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ds19.140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</si>
  <si>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</si>
  <si>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ds19.141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</si>
  <si>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</si>
  <si>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ds19.142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</si>
  <si>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</si>
  <si>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ds19.143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</si>
  <si>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</si>
  <si>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ds19.144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</si>
  <si>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</si>
  <si>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ds19.145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</si>
  <si>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</si>
  <si>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ds19.146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</si>
  <si>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</si>
  <si>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ds19.147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</si>
  <si>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</si>
  <si>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ds19.148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</si>
  <si>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</si>
  <si>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ds19.149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</si>
  <si>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</si>
  <si>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ds19.150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</si>
  <si>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</si>
  <si>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ds19.151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</si>
  <si>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</si>
  <si>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ds19.152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</si>
  <si>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</si>
  <si>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ds19.153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</si>
  <si>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</si>
  <si>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</si>
  <si>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</si>
  <si>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</si>
  <si>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</si>
  <si>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</si>
  <si>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</si>
  <si>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</si>
  <si>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</si>
  <si>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</si>
  <si>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</si>
  <si>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</si>
  <si>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</si>
  <si>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</si>
  <si>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</si>
  <si>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</si>
  <si>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</si>
  <si>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</si>
  <si>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</si>
  <si>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</si>
  <si>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</si>
  <si>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</si>
  <si>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</si>
  <si>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</si>
  <si>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</si>
  <si>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</si>
  <si>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</si>
  <si>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</si>
  <si>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</si>
  <si>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</si>
  <si>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</si>
  <si>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</si>
  <si>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</si>
  <si>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</si>
  <si>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</si>
  <si>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</si>
  <si>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</si>
  <si>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ds21.008</t>
  </si>
  <si>
    <t>Интравитреальное введение лекарственных препаратов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</si>
  <si>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</si>
  <si>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</si>
  <si>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</si>
  <si>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</si>
  <si>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</si>
  <si>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</si>
  <si>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</si>
  <si>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</si>
  <si>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</si>
  <si>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</si>
  <si>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</si>
  <si>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</si>
  <si>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</si>
  <si>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</si>
  <si>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</si>
  <si>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</si>
  <si>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</si>
  <si>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</si>
  <si>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</si>
  <si>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</si>
  <si>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</si>
  <si>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</si>
  <si>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</si>
  <si>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</si>
  <si>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</si>
  <si>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</si>
  <si>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</si>
  <si>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</si>
  <si>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</si>
  <si>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</si>
  <si>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</si>
  <si>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</si>
  <si>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</si>
  <si>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</si>
  <si>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</si>
  <si>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</si>
  <si>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</si>
  <si>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</si>
  <si>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</si>
  <si>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</si>
  <si>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</si>
  <si>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</si>
  <si>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</si>
  <si>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</si>
  <si>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</si>
  <si>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</si>
  <si>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</si>
  <si>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</si>
  <si>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</si>
  <si>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</si>
  <si>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</si>
  <si>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</si>
  <si>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</si>
  <si>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</si>
  <si>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</si>
  <si>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</si>
  <si>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</si>
  <si>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</si>
  <si>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</si>
  <si>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</si>
  <si>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</si>
  <si>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</si>
  <si>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</si>
  <si>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</si>
  <si>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</si>
  <si>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</si>
  <si>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</si>
  <si>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</si>
  <si>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</si>
  <si>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</si>
  <si>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</si>
  <si>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</si>
  <si>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</si>
  <si>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</si>
  <si>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</si>
  <si>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</si>
  <si>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</si>
  <si>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</si>
  <si>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</si>
  <si>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</si>
  <si>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</si>
  <si>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</si>
  <si>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</si>
  <si>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</si>
  <si>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</si>
  <si>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</si>
  <si>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</si>
  <si>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</si>
  <si>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</si>
  <si>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</si>
  <si>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</si>
  <si>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</si>
  <si>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</si>
  <si>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</si>
  <si>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</si>
  <si>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</si>
  <si>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</si>
  <si>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</si>
  <si>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</si>
  <si>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</si>
  <si>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</si>
  <si>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</si>
  <si>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</si>
  <si>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</si>
  <si>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</si>
  <si>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</si>
  <si>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</si>
  <si>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</si>
  <si>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</si>
  <si>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</si>
  <si>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</si>
  <si>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</si>
  <si>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</si>
  <si>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</si>
  <si>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</si>
  <si>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</si>
  <si>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</si>
  <si>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</si>
  <si>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</si>
  <si>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</si>
  <si>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</si>
  <si>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</si>
  <si>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</si>
  <si>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</si>
  <si>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</si>
  <si>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</si>
  <si>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</si>
  <si>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</si>
  <si>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</si>
  <si>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</si>
  <si>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</si>
  <si>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</si>
  <si>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</si>
  <si>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</si>
  <si>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</si>
  <si>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</si>
  <si>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</si>
  <si>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</si>
  <si>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</si>
  <si>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</si>
  <si>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</si>
  <si>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</si>
  <si>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</si>
  <si>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</si>
  <si>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</si>
  <si>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</si>
  <si>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</si>
  <si>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</si>
  <si>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</si>
  <si>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</si>
  <si>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</si>
  <si>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</si>
  <si>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</si>
  <si>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</si>
  <si>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</si>
  <si>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</si>
  <si>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</si>
  <si>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</si>
  <si>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</si>
  <si>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</si>
  <si>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</si>
  <si>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</si>
  <si>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</si>
  <si>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</si>
  <si>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</si>
  <si>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</si>
  <si>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</si>
  <si>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</si>
  <si>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</si>
  <si>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</si>
  <si>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</si>
  <si>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</si>
  <si>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</si>
  <si>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</si>
  <si>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</si>
  <si>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</si>
  <si>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</si>
  <si>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</si>
  <si>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</si>
  <si>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</si>
  <si>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</si>
  <si>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</si>
  <si>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</si>
  <si>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</si>
  <si>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</si>
  <si>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</si>
  <si>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</si>
  <si>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</si>
  <si>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</si>
  <si>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</si>
  <si>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</si>
  <si>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</si>
  <si>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</si>
  <si>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</si>
  <si>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</si>
  <si>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</si>
  <si>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</si>
  <si>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</si>
  <si>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</si>
  <si>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</si>
  <si>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</si>
  <si>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</si>
  <si>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</si>
  <si>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</si>
  <si>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</si>
  <si>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</si>
  <si>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</si>
  <si>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</si>
  <si>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ds37.017</t>
  </si>
  <si>
    <t>Медицинская реабилитация в детском нейрореабилитационном отделении в медицинской организации 4 уровня</t>
  </si>
  <si>
    <t>ds37.018</t>
  </si>
  <si>
    <t>Медицинская реабилитация в детском соматическом реабилитационном отделении в медицинской организации 4 уровня</t>
  </si>
  <si>
    <t>ds37.019</t>
  </si>
  <si>
    <t>Медицинская реабилитация в детском ортопедическом реабилитационном отделении в медицинской организации 4 уровня</t>
  </si>
  <si>
    <t>29.10.2025 №1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</si>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</sst>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</numFmts>
  <fonts count="6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9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C00000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C00000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3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8" fillId="0" borderId="0"/>
    <xf numFmtId="0" fontId="8" fillId="0" borderId="0"/>
    <xf numFmtId="0" fontId="35" fillId="0" borderId="0"/>
    <xf numFmtId="0" fontId="58" fillId="0" borderId="0"/>
    <xf numFmtId="0" fontId="8" fillId="0" borderId="0"/>
    <xf numFmtId="0" fontId="8" fillId="0" borderId="0"/>
    <xf numFmtId="0" fontId="59" fillId="0" borderId="0"/>
    <xf numFmtId="0" fontId="8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8" fillId="0" borderId="0"/>
    <xf numFmtId="0" fontId="59" fillId="0" borderId="0"/>
    <xf numFmtId="0" fontId="61" fillId="0" borderId="0"/>
    <xf numFmtId="0" fontId="59" fillId="0" borderId="0"/>
    <xf numFmtId="0" fontId="9" fillId="0" borderId="0" applyFill="0" applyBorder="0" applyProtection="0">
      <alignment wrapText="1"/>
      <protection locked="0"/>
    </xf>
    <xf numFmtId="9" fontId="35" fillId="0" borderId="0" applyFont="0" applyFill="0" applyBorder="0" applyAlignment="0" applyProtection="0"/>
    <xf numFmtId="9" fontId="59" fillId="0" borderId="0" quotePrefix="1" applyFont="0" applyFill="0" applyBorder="0" applyAlignment="0">
      <protection locked="0"/>
    </xf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9" fillId="0" borderId="0" quotePrefix="1" applyFont="0" applyFill="0" applyBorder="0" applyAlignment="0">
      <protection locked="0"/>
    </xf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</cellStyleXfs>
  <cellXfs count="295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Fill="1"/>
    <xf numFmtId="0" fontId="0" fillId="0" borderId="0" xfId="0" applyFill="1"/>
    <xf numFmtId="0" fontId="0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0" fillId="0" borderId="0" xfId="1" applyFont="1" applyFill="1"/>
    <xf numFmtId="41" fontId="0" fillId="0" borderId="0" xfId="0" applyNumberFormat="1" applyFill="1"/>
    <xf numFmtId="165" fontId="0" fillId="0" borderId="0" xfId="0" applyNumberFormat="1" applyFill="1"/>
    <xf numFmtId="1" fontId="2" fillId="0" borderId="0" xfId="0" applyNumberFormat="1" applyFont="1" applyFill="1"/>
    <xf numFmtId="0" fontId="9" fillId="0" borderId="0" xfId="3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distributed"/>
    </xf>
    <xf numFmtId="0" fontId="10" fillId="0" borderId="0" xfId="0" applyFont="1" applyFill="1" applyBorder="1" applyAlignment="1">
      <alignment vertical="distributed"/>
    </xf>
    <xf numFmtId="3" fontId="0" fillId="0" borderId="0" xfId="0" applyNumberFormat="1" applyFill="1" applyBorder="1"/>
    <xf numFmtId="0" fontId="0" fillId="0" borderId="0" xfId="0" applyFill="1" applyBorder="1"/>
    <xf numFmtId="3" fontId="11" fillId="0" borderId="0" xfId="0" applyNumberFormat="1" applyFont="1" applyFill="1" applyBorder="1"/>
    <xf numFmtId="0" fontId="0" fillId="0" borderId="0" xfId="0" applyFont="1" applyFill="1" applyBorder="1"/>
    <xf numFmtId="3" fontId="0" fillId="0" borderId="0" xfId="0" applyNumberFormat="1" applyFont="1" applyFill="1" applyBorder="1"/>
    <xf numFmtId="41" fontId="0" fillId="0" borderId="0" xfId="0" applyNumberFormat="1" applyFill="1" applyBorder="1"/>
    <xf numFmtId="166" fontId="0" fillId="0" borderId="0" xfId="1" applyNumberFormat="1" applyFont="1" applyFill="1" applyBorder="1"/>
    <xf numFmtId="3" fontId="5" fillId="0" borderId="0" xfId="0" applyNumberFormat="1" applyFont="1" applyFill="1" applyBorder="1"/>
    <xf numFmtId="0" fontId="5" fillId="0" borderId="0" xfId="0" applyFont="1" applyFill="1" applyBorder="1"/>
    <xf numFmtId="1" fontId="0" fillId="0" borderId="0" xfId="0" applyNumberFormat="1" applyFont="1" applyFill="1" applyBorder="1"/>
    <xf numFmtId="1" fontId="0" fillId="0" borderId="0" xfId="0" applyNumberFormat="1" applyFill="1" applyBorder="1"/>
    <xf numFmtId="4" fontId="0" fillId="0" borderId="0" xfId="0" applyNumberFormat="1" applyFill="1" applyBorder="1"/>
    <xf numFmtId="165" fontId="0" fillId="0" borderId="0" xfId="0" applyNumberFormat="1" applyFill="1" applyBorder="1"/>
    <xf numFmtId="0" fontId="2" fillId="0" borderId="0" xfId="0" applyFont="1" applyFill="1" applyBorder="1"/>
    <xf numFmtId="167" fontId="0" fillId="0" borderId="0" xfId="0" applyNumberFormat="1" applyFill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0" fontId="12" fillId="0" borderId="0" xfId="0" applyFont="1"/>
    <xf numFmtId="0" fontId="10" fillId="0" borderId="0" xfId="0" applyFont="1" applyBorder="1" applyAlignment="1">
      <alignment vertical="distributed" wrapText="1"/>
    </xf>
    <xf numFmtId="0" fontId="10" fillId="0" borderId="1" xfId="0" applyFont="1" applyBorder="1" applyAlignment="1">
      <alignment vertical="distributed" wrapText="1"/>
    </xf>
    <xf numFmtId="0" fontId="11" fillId="0" borderId="0" xfId="0" applyFont="1" applyFill="1" applyBorder="1"/>
    <xf numFmtId="0" fontId="0" fillId="0" borderId="0" xfId="0" applyFill="1" applyBorder="1" applyAlignment="1">
      <alignment horizontal="center"/>
    </xf>
    <xf numFmtId="0" fontId="13" fillId="0" borderId="2" xfId="4" applyFont="1" applyFill="1" applyBorder="1" applyAlignment="1">
      <alignment vertical="center"/>
    </xf>
    <xf numFmtId="0" fontId="10" fillId="0" borderId="2" xfId="4" applyFont="1" applyFill="1" applyBorder="1" applyAlignment="1">
      <alignment vertical="center"/>
    </xf>
    <xf numFmtId="0" fontId="7" fillId="0" borderId="0" xfId="0" applyFont="1" applyFill="1"/>
    <xf numFmtId="0" fontId="11" fillId="0" borderId="5" xfId="3" applyNumberFormat="1" applyFont="1" applyFill="1" applyBorder="1" applyAlignment="1">
      <alignment horizontal="center" vertical="center" wrapText="1"/>
    </xf>
    <xf numFmtId="0" fontId="11" fillId="0" borderId="2" xfId="3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/>
    <xf numFmtId="49" fontId="26" fillId="0" borderId="5" xfId="4" applyNumberFormat="1" applyFont="1" applyFill="1" applyBorder="1" applyAlignment="1">
      <alignment horizontal="center" vertical="center" wrapText="1"/>
    </xf>
    <xf numFmtId="49" fontId="19" fillId="0" borderId="5" xfId="4" applyNumberFormat="1" applyFont="1" applyFill="1" applyBorder="1" applyAlignment="1">
      <alignment horizontal="center" vertical="center" wrapText="1"/>
    </xf>
    <xf numFmtId="1" fontId="27" fillId="0" borderId="7" xfId="3" applyNumberFormat="1" applyFont="1" applyFill="1" applyBorder="1" applyAlignment="1">
      <alignment horizontal="center" vertical="center" wrapText="1"/>
    </xf>
    <xf numFmtId="1" fontId="28" fillId="0" borderId="7" xfId="3" applyNumberFormat="1" applyFont="1" applyFill="1" applyBorder="1" applyAlignment="1">
      <alignment horizontal="center" vertical="center" wrapText="1"/>
    </xf>
    <xf numFmtId="1" fontId="26" fillId="0" borderId="13" xfId="4" applyNumberFormat="1" applyFont="1" applyFill="1" applyBorder="1" applyAlignment="1">
      <alignment horizontal="center" vertical="center" wrapText="1"/>
    </xf>
    <xf numFmtId="1" fontId="25" fillId="0" borderId="13" xfId="4" applyNumberFormat="1" applyFont="1" applyFill="1" applyBorder="1" applyAlignment="1">
      <alignment horizontal="center" vertical="center" wrapText="1"/>
    </xf>
    <xf numFmtId="3" fontId="29" fillId="0" borderId="7" xfId="3" applyNumberFormat="1" applyFont="1" applyFill="1" applyBorder="1" applyAlignment="1">
      <alignment horizontal="center" vertical="center" wrapText="1"/>
    </xf>
    <xf numFmtId="4" fontId="29" fillId="0" borderId="7" xfId="3" applyNumberFormat="1" applyFont="1" applyFill="1" applyBorder="1" applyAlignment="1">
      <alignment horizontal="center" vertical="center" wrapText="1"/>
    </xf>
    <xf numFmtId="3" fontId="11" fillId="0" borderId="7" xfId="3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/>
    </xf>
    <xf numFmtId="0" fontId="30" fillId="0" borderId="7" xfId="4" applyFont="1" applyFill="1" applyBorder="1" applyAlignment="1">
      <alignment horizontal="center" vertical="center" wrapText="1"/>
    </xf>
    <xf numFmtId="0" fontId="23" fillId="0" borderId="7" xfId="3" applyFont="1" applyFill="1" applyBorder="1" applyAlignment="1">
      <alignment horizontal="center" vertical="center" wrapText="1"/>
    </xf>
    <xf numFmtId="165" fontId="17" fillId="0" borderId="7" xfId="3" applyNumberFormat="1" applyFont="1" applyFill="1" applyBorder="1" applyAlignment="1">
      <alignment vertical="center" wrapText="1"/>
    </xf>
    <xf numFmtId="165" fontId="31" fillId="0" borderId="7" xfId="3" applyNumberFormat="1" applyFont="1" applyFill="1" applyBorder="1" applyAlignment="1">
      <alignment vertical="center" wrapText="1"/>
    </xf>
    <xf numFmtId="169" fontId="26" fillId="0" borderId="7" xfId="4" applyNumberFormat="1" applyFont="1" applyFill="1" applyBorder="1" applyAlignment="1">
      <alignment horizontal="center" vertical="center" wrapText="1"/>
    </xf>
    <xf numFmtId="3" fontId="26" fillId="0" borderId="7" xfId="4" applyNumberFormat="1" applyFont="1" applyFill="1" applyBorder="1" applyAlignment="1">
      <alignment horizontal="center" vertical="center" wrapText="1"/>
    </xf>
    <xf numFmtId="169" fontId="19" fillId="0" borderId="7" xfId="4" applyNumberFormat="1" applyFont="1" applyFill="1" applyBorder="1" applyAlignment="1">
      <alignment horizontal="center" vertical="center" wrapText="1"/>
    </xf>
    <xf numFmtId="169" fontId="32" fillId="0" borderId="7" xfId="4" applyNumberFormat="1" applyFont="1" applyFill="1" applyBorder="1" applyAlignment="1">
      <alignment horizontal="center" vertical="center" wrapText="1"/>
    </xf>
    <xf numFmtId="169" fontId="20" fillId="0" borderId="7" xfId="4" applyNumberFormat="1" applyFont="1" applyFill="1" applyBorder="1" applyAlignment="1">
      <alignment horizontal="center" vertical="center" wrapText="1"/>
    </xf>
    <xf numFmtId="0" fontId="7" fillId="0" borderId="7" xfId="0" applyFont="1" applyFill="1" applyBorder="1"/>
    <xf numFmtId="0" fontId="0" fillId="3" borderId="7" xfId="0" applyFill="1" applyBorder="1"/>
    <xf numFmtId="168" fontId="23" fillId="3" borderId="7" xfId="4" applyNumberFormat="1" applyFont="1" applyFill="1" applyBorder="1" applyAlignment="1">
      <alignment vertical="center" wrapText="1"/>
    </xf>
    <xf numFmtId="0" fontId="23" fillId="3" borderId="7" xfId="3" applyFont="1" applyFill="1" applyBorder="1" applyAlignment="1">
      <alignment horizontal="center" vertical="center" wrapText="1"/>
    </xf>
    <xf numFmtId="165" fontId="23" fillId="3" borderId="7" xfId="3" applyNumberFormat="1" applyFont="1" applyFill="1" applyBorder="1" applyAlignment="1">
      <alignment horizontal="center" vertical="center" wrapText="1"/>
    </xf>
    <xf numFmtId="165" fontId="23" fillId="3" borderId="7" xfId="4" applyNumberFormat="1" applyFont="1" applyFill="1" applyBorder="1" applyAlignment="1">
      <alignment horizontal="center" vertical="center" wrapText="1"/>
    </xf>
    <xf numFmtId="3" fontId="33" fillId="3" borderId="7" xfId="4" applyNumberFormat="1" applyFont="1" applyFill="1" applyBorder="1" applyAlignment="1">
      <alignment horizontal="center" vertical="center" wrapText="1"/>
    </xf>
    <xf numFmtId="169" fontId="20" fillId="3" borderId="13" xfId="4" applyNumberFormat="1" applyFont="1" applyFill="1" applyBorder="1" applyAlignment="1">
      <alignment horizontal="center" vertical="center" wrapText="1"/>
    </xf>
    <xf numFmtId="0" fontId="0" fillId="3" borderId="0" xfId="0" applyFill="1"/>
    <xf numFmtId="170" fontId="23" fillId="3" borderId="7" xfId="4" applyNumberFormat="1" applyFont="1" applyFill="1" applyBorder="1" applyAlignment="1">
      <alignment horizontal="center" vertical="center" wrapText="1"/>
    </xf>
    <xf numFmtId="168" fontId="33" fillId="3" borderId="7" xfId="4" applyNumberFormat="1" applyFont="1" applyFill="1" applyBorder="1" applyAlignment="1">
      <alignment horizontal="center" vertical="center" wrapText="1"/>
    </xf>
    <xf numFmtId="0" fontId="0" fillId="0" borderId="7" xfId="0" applyFont="1" applyFill="1" applyBorder="1"/>
    <xf numFmtId="0" fontId="0" fillId="0" borderId="7" xfId="0" applyFont="1" applyFill="1" applyBorder="1" applyAlignment="1">
      <alignment horizontal="center" wrapText="1"/>
    </xf>
    <xf numFmtId="168" fontId="18" fillId="0" borderId="7" xfId="4" applyNumberFormat="1" applyFont="1" applyFill="1" applyBorder="1" applyAlignment="1">
      <alignment vertical="center" wrapText="1"/>
    </xf>
    <xf numFmtId="3" fontId="18" fillId="0" borderId="6" xfId="3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10" fontId="18" fillId="0" borderId="7" xfId="0" applyNumberFormat="1" applyFont="1" applyFill="1" applyBorder="1" applyAlignment="1">
      <alignment horizontal="center" vertical="center" wrapText="1"/>
    </xf>
    <xf numFmtId="2" fontId="34" fillId="0" borderId="7" xfId="0" applyNumberFormat="1" applyFont="1" applyFill="1" applyBorder="1" applyAlignment="1">
      <alignment horizontal="center" vertical="center" wrapText="1"/>
    </xf>
    <xf numFmtId="4" fontId="18" fillId="0" borderId="7" xfId="3" applyNumberFormat="1" applyFont="1" applyFill="1" applyBorder="1" applyAlignment="1">
      <alignment horizontal="center" vertical="center" wrapText="1"/>
    </xf>
    <xf numFmtId="168" fontId="18" fillId="0" borderId="7" xfId="4" applyNumberFormat="1" applyFont="1" applyFill="1" applyBorder="1" applyAlignment="1">
      <alignment horizontal="center" vertical="center" wrapText="1"/>
    </xf>
    <xf numFmtId="168" fontId="18" fillId="0" borderId="13" xfId="3" applyNumberFormat="1" applyFont="1" applyFill="1" applyBorder="1" applyAlignment="1">
      <alignment horizontal="center" vertical="center" wrapText="1"/>
    </xf>
    <xf numFmtId="168" fontId="18" fillId="0" borderId="7" xfId="5" applyNumberFormat="1" applyFont="1" applyFill="1" applyBorder="1" applyAlignment="1">
      <alignment horizontal="center" vertical="center" wrapText="1"/>
    </xf>
    <xf numFmtId="168" fontId="18" fillId="0" borderId="7" xfId="3" applyNumberFormat="1" applyFont="1" applyFill="1" applyBorder="1" applyAlignment="1">
      <alignment horizontal="center" vertical="center" wrapText="1"/>
    </xf>
    <xf numFmtId="168" fontId="17" fillId="0" borderId="7" xfId="4" applyNumberFormat="1" applyFont="1" applyFill="1" applyBorder="1" applyAlignment="1">
      <alignment horizontal="center" vertical="center" wrapText="1"/>
    </xf>
    <xf numFmtId="165" fontId="18" fillId="0" borderId="7" xfId="4" applyNumberFormat="1" applyFont="1" applyFill="1" applyBorder="1" applyAlignment="1">
      <alignment horizontal="center" vertical="center" wrapText="1"/>
    </xf>
    <xf numFmtId="168" fontId="16" fillId="0" borderId="7" xfId="4" applyNumberFormat="1" applyFont="1" applyFill="1" applyBorder="1" applyAlignment="1">
      <alignment horizontal="center" vertical="center" wrapText="1"/>
    </xf>
    <xf numFmtId="43" fontId="18" fillId="0" borderId="13" xfId="3" applyNumberFormat="1" applyFont="1" applyFill="1" applyBorder="1" applyAlignment="1">
      <alignment horizontal="center" vertical="center" wrapText="1"/>
    </xf>
    <xf numFmtId="168" fontId="18" fillId="0" borderId="7" xfId="0" applyNumberFormat="1" applyFont="1" applyFill="1" applyBorder="1"/>
    <xf numFmtId="0" fontId="36" fillId="0" borderId="7" xfId="0" applyFont="1" applyFill="1" applyBorder="1"/>
    <xf numFmtId="3" fontId="23" fillId="0" borderId="7" xfId="4" applyNumberFormat="1" applyFont="1" applyFill="1" applyBorder="1" applyAlignment="1">
      <alignment horizontal="center" vertical="center" wrapText="1"/>
    </xf>
    <xf numFmtId="168" fontId="17" fillId="0" borderId="6" xfId="4" applyNumberFormat="1" applyFont="1" applyFill="1" applyBorder="1" applyAlignment="1">
      <alignment horizontal="center" vertical="center" wrapText="1"/>
    </xf>
    <xf numFmtId="0" fontId="37" fillId="0" borderId="7" xfId="0" applyFont="1" applyFill="1" applyBorder="1"/>
    <xf numFmtId="0" fontId="28" fillId="0" borderId="7" xfId="0" applyFont="1" applyFill="1" applyBorder="1"/>
    <xf numFmtId="0" fontId="0" fillId="0" borderId="7" xfId="0" applyFont="1" applyFill="1" applyBorder="1" applyAlignment="1">
      <alignment horizontal="center"/>
    </xf>
    <xf numFmtId="0" fontId="18" fillId="0" borderId="7" xfId="4" applyFont="1" applyFill="1" applyBorder="1" applyAlignment="1">
      <alignment vertical="center" wrapText="1"/>
    </xf>
    <xf numFmtId="4" fontId="11" fillId="0" borderId="7" xfId="3" applyNumberFormat="1" applyFont="1" applyFill="1" applyBorder="1" applyAlignment="1">
      <alignment horizontal="center" vertical="center" wrapText="1"/>
    </xf>
    <xf numFmtId="168" fontId="41" fillId="0" borderId="7" xfId="4" applyNumberFormat="1" applyFont="1" applyFill="1" applyBorder="1" applyAlignment="1">
      <alignment horizontal="center" vertical="center" wrapText="1"/>
    </xf>
    <xf numFmtId="3" fontId="18" fillId="0" borderId="7" xfId="4" applyNumberFormat="1" applyFont="1" applyFill="1" applyBorder="1" applyAlignment="1">
      <alignment horizontal="center" vertical="center" wrapText="1"/>
    </xf>
    <xf numFmtId="168" fontId="29" fillId="0" borderId="7" xfId="4" applyNumberFormat="1" applyFont="1" applyFill="1" applyBorder="1" applyAlignment="1">
      <alignment horizontal="center" vertical="center" wrapText="1"/>
    </xf>
    <xf numFmtId="168" fontId="23" fillId="0" borderId="7" xfId="4" applyNumberFormat="1" applyFont="1" applyFill="1" applyBorder="1" applyAlignment="1">
      <alignment horizontal="center" vertical="center" wrapText="1"/>
    </xf>
    <xf numFmtId="0" fontId="42" fillId="3" borderId="7" xfId="0" applyFont="1" applyFill="1" applyBorder="1"/>
    <xf numFmtId="168" fontId="43" fillId="3" borderId="7" xfId="4" applyNumberFormat="1" applyFont="1" applyFill="1" applyBorder="1" applyAlignment="1">
      <alignment vertical="center" wrapText="1"/>
    </xf>
    <xf numFmtId="0" fontId="43" fillId="3" borderId="7" xfId="0" applyFont="1" applyFill="1" applyBorder="1" applyAlignment="1">
      <alignment horizontal="center" vertical="center" wrapText="1"/>
    </xf>
    <xf numFmtId="4" fontId="43" fillId="3" borderId="7" xfId="3" applyNumberFormat="1" applyFont="1" applyFill="1" applyBorder="1" applyAlignment="1">
      <alignment horizontal="center" vertical="center" wrapText="1"/>
    </xf>
    <xf numFmtId="4" fontId="23" fillId="3" borderId="7" xfId="3" applyNumberFormat="1" applyFont="1" applyFill="1" applyBorder="1" applyAlignment="1">
      <alignment horizontal="center" vertical="center" wrapText="1"/>
    </xf>
    <xf numFmtId="168" fontId="23" fillId="3" borderId="7" xfId="4" applyNumberFormat="1" applyFont="1" applyFill="1" applyBorder="1" applyAlignment="1">
      <alignment horizontal="center" vertical="center" wrapText="1"/>
    </xf>
    <xf numFmtId="168" fontId="44" fillId="3" borderId="6" xfId="4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0" borderId="13" xfId="0" applyFont="1" applyFill="1" applyBorder="1" applyAlignment="1">
      <alignment horizontal="center" wrapText="1"/>
    </xf>
    <xf numFmtId="0" fontId="18" fillId="0" borderId="10" xfId="4" applyFont="1" applyFill="1" applyBorder="1" applyAlignment="1">
      <alignment vertical="center" wrapText="1"/>
    </xf>
    <xf numFmtId="0" fontId="18" fillId="0" borderId="10" xfId="0" applyFont="1" applyFill="1" applyBorder="1" applyAlignment="1">
      <alignment horizontal="center" vertical="center" wrapText="1"/>
    </xf>
    <xf numFmtId="4" fontId="18" fillId="0" borderId="10" xfId="3" applyNumberFormat="1" applyFont="1" applyFill="1" applyBorder="1" applyAlignment="1">
      <alignment horizontal="center" vertical="center" wrapText="1"/>
    </xf>
    <xf numFmtId="4" fontId="18" fillId="0" borderId="2" xfId="3" applyNumberFormat="1" applyFont="1" applyFill="1" applyBorder="1" applyAlignment="1">
      <alignment horizontal="center" vertical="center" wrapText="1"/>
    </xf>
    <xf numFmtId="168" fontId="18" fillId="0" borderId="10" xfId="4" applyNumberFormat="1" applyFont="1" applyFill="1" applyBorder="1" applyAlignment="1">
      <alignment horizontal="center" vertical="center" wrapText="1"/>
    </xf>
    <xf numFmtId="168" fontId="18" fillId="0" borderId="13" xfId="4" applyNumberFormat="1" applyFont="1" applyFill="1" applyBorder="1" applyAlignment="1">
      <alignment horizontal="center" vertical="center" wrapText="1"/>
    </xf>
    <xf numFmtId="165" fontId="18" fillId="0" borderId="13" xfId="4" applyNumberFormat="1" applyFont="1" applyFill="1" applyBorder="1" applyAlignment="1">
      <alignment horizontal="center" vertical="center" wrapText="1"/>
    </xf>
    <xf numFmtId="168" fontId="43" fillId="3" borderId="6" xfId="4" applyNumberFormat="1" applyFont="1" applyFill="1" applyBorder="1" applyAlignment="1">
      <alignment vertical="center" wrapText="1"/>
    </xf>
    <xf numFmtId="4" fontId="43" fillId="3" borderId="6" xfId="3" applyNumberFormat="1" applyFont="1" applyFill="1" applyBorder="1" applyAlignment="1">
      <alignment horizontal="center" vertical="center" wrapText="1"/>
    </xf>
    <xf numFmtId="4" fontId="18" fillId="3" borderId="5" xfId="3" applyNumberFormat="1" applyFont="1" applyFill="1" applyBorder="1" applyAlignment="1">
      <alignment horizontal="center" vertical="center" wrapText="1"/>
    </xf>
    <xf numFmtId="168" fontId="43" fillId="3" borderId="6" xfId="4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168" fontId="18" fillId="0" borderId="6" xfId="4" applyNumberFormat="1" applyFont="1" applyFill="1" applyBorder="1" applyAlignment="1">
      <alignment vertical="center" wrapText="1"/>
    </xf>
    <xf numFmtId="4" fontId="18" fillId="0" borderId="6" xfId="3" applyNumberFormat="1" applyFont="1" applyFill="1" applyBorder="1" applyAlignment="1">
      <alignment horizontal="center" vertical="center" wrapText="1"/>
    </xf>
    <xf numFmtId="2" fontId="18" fillId="0" borderId="7" xfId="0" applyNumberFormat="1" applyFont="1" applyFill="1" applyBorder="1" applyAlignment="1">
      <alignment horizontal="center" vertical="center" wrapText="1"/>
    </xf>
    <xf numFmtId="4" fontId="18" fillId="0" borderId="5" xfId="3" applyNumberFormat="1" applyFont="1" applyFill="1" applyBorder="1" applyAlignment="1">
      <alignment horizontal="center" vertical="center" wrapText="1"/>
    </xf>
    <xf numFmtId="168" fontId="18" fillId="0" borderId="6" xfId="4" applyNumberFormat="1" applyFont="1" applyFill="1" applyBorder="1" applyAlignment="1">
      <alignment horizontal="center" vertical="center" wrapText="1"/>
    </xf>
    <xf numFmtId="0" fontId="0" fillId="3" borderId="7" xfId="0" applyFont="1" applyFill="1" applyBorder="1"/>
    <xf numFmtId="168" fontId="23" fillId="3" borderId="6" xfId="4" applyNumberFormat="1" applyFont="1" applyFill="1" applyBorder="1" applyAlignment="1">
      <alignment vertical="center" wrapText="1"/>
    </xf>
    <xf numFmtId="0" fontId="23" fillId="3" borderId="7" xfId="0" applyFont="1" applyFill="1" applyBorder="1" applyAlignment="1">
      <alignment horizontal="center" vertical="center" wrapText="1"/>
    </xf>
    <xf numFmtId="4" fontId="18" fillId="3" borderId="6" xfId="3" applyNumberFormat="1" applyFont="1" applyFill="1" applyBorder="1" applyAlignment="1">
      <alignment horizontal="center" vertical="center" wrapText="1"/>
    </xf>
    <xf numFmtId="168" fontId="23" fillId="3" borderId="6" xfId="4" applyNumberFormat="1" applyFont="1" applyFill="1" applyBorder="1" applyAlignment="1">
      <alignment horizontal="center" vertical="center" wrapText="1"/>
    </xf>
    <xf numFmtId="0" fontId="18" fillId="0" borderId="6" xfId="4" applyFont="1" applyFill="1" applyBorder="1" applyAlignment="1">
      <alignment vertical="center" wrapText="1"/>
    </xf>
    <xf numFmtId="0" fontId="2" fillId="0" borderId="0" xfId="0" applyFont="1" applyFill="1"/>
    <xf numFmtId="4" fontId="18" fillId="0" borderId="6" xfId="4" applyNumberFormat="1" applyFont="1" applyFill="1" applyBorder="1" applyAlignment="1">
      <alignment horizontal="center" vertical="center" wrapText="1"/>
    </xf>
    <xf numFmtId="4" fontId="18" fillId="0" borderId="5" xfId="4" applyNumberFormat="1" applyFont="1" applyFill="1" applyBorder="1" applyAlignment="1">
      <alignment horizontal="center" vertical="center" wrapText="1"/>
    </xf>
    <xf numFmtId="0" fontId="2" fillId="3" borderId="7" xfId="0" applyFont="1" applyFill="1" applyBorder="1"/>
    <xf numFmtId="4" fontId="23" fillId="3" borderId="6" xfId="3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wrapText="1"/>
    </xf>
    <xf numFmtId="10" fontId="41" fillId="0" borderId="7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wrapText="1"/>
    </xf>
    <xf numFmtId="0" fontId="0" fillId="0" borderId="7" xfId="0" applyFill="1" applyBorder="1"/>
    <xf numFmtId="168" fontId="16" fillId="0" borderId="6" xfId="4" applyNumberFormat="1" applyFont="1" applyFill="1" applyBorder="1" applyAlignment="1">
      <alignment horizontal="center" vertical="center" wrapText="1"/>
    </xf>
    <xf numFmtId="168" fontId="9" fillId="0" borderId="6" xfId="4" applyNumberFormat="1" applyFont="1" applyFill="1" applyBorder="1" applyAlignment="1">
      <alignment horizontal="center" vertical="center" wrapText="1"/>
    </xf>
    <xf numFmtId="168" fontId="16" fillId="0" borderId="7" xfId="0" applyNumberFormat="1" applyFont="1" applyFill="1" applyBorder="1"/>
    <xf numFmtId="0" fontId="0" fillId="0" borderId="7" xfId="0" applyFill="1" applyBorder="1" applyAlignment="1">
      <alignment horizontal="center" wrapText="1"/>
    </xf>
    <xf numFmtId="168" fontId="9" fillId="0" borderId="7" xfId="4" applyNumberFormat="1" applyFont="1" applyFill="1" applyBorder="1" applyAlignment="1">
      <alignment horizontal="center" vertical="center" wrapText="1"/>
    </xf>
    <xf numFmtId="43" fontId="16" fillId="0" borderId="13" xfId="3" applyNumberFormat="1" applyFont="1" applyFill="1" applyBorder="1" applyAlignment="1">
      <alignment horizontal="center" vertical="center" wrapText="1"/>
    </xf>
    <xf numFmtId="168" fontId="23" fillId="0" borderId="6" xfId="4" applyNumberFormat="1" applyFont="1" applyFill="1" applyBorder="1" applyAlignment="1">
      <alignment horizontal="center" vertical="center" wrapText="1"/>
    </xf>
    <xf numFmtId="2" fontId="18" fillId="0" borderId="6" xfId="0" applyNumberFormat="1" applyFont="1" applyFill="1" applyBorder="1" applyAlignment="1">
      <alignment horizontal="center" vertical="center" wrapText="1"/>
    </xf>
    <xf numFmtId="168" fontId="45" fillId="0" borderId="7" xfId="4" applyNumberFormat="1" applyFont="1" applyFill="1" applyBorder="1" applyAlignment="1">
      <alignment horizontal="center" vertical="center" wrapText="1"/>
    </xf>
    <xf numFmtId="168" fontId="38" fillId="0" borderId="7" xfId="4" applyNumberFormat="1" applyFont="1" applyFill="1" applyBorder="1" applyAlignment="1">
      <alignment horizontal="center" vertical="center" wrapText="1"/>
    </xf>
    <xf numFmtId="168" fontId="45" fillId="0" borderId="6" xfId="4" applyNumberFormat="1" applyFont="1" applyFill="1" applyBorder="1" applyAlignment="1">
      <alignment horizontal="center" vertical="center" wrapText="1"/>
    </xf>
    <xf numFmtId="4" fontId="23" fillId="3" borderId="5" xfId="3" applyNumberFormat="1" applyFont="1" applyFill="1" applyBorder="1" applyAlignment="1">
      <alignment horizontal="center" vertical="center" wrapText="1"/>
    </xf>
    <xf numFmtId="4" fontId="18" fillId="0" borderId="7" xfId="4" applyNumberFormat="1" applyFont="1" applyFill="1" applyBorder="1" applyAlignment="1">
      <alignment horizontal="center" vertical="center" wrapText="1"/>
    </xf>
    <xf numFmtId="168" fontId="41" fillId="0" borderId="13" xfId="4" applyNumberFormat="1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left" vertical="center" wrapText="1"/>
    </xf>
    <xf numFmtId="168" fontId="48" fillId="0" borderId="6" xfId="4" applyNumberFormat="1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168" fontId="18" fillId="0" borderId="6" xfId="3" applyNumberFormat="1" applyFont="1" applyFill="1" applyBorder="1" applyAlignment="1">
      <alignment vertical="center" wrapText="1"/>
    </xf>
    <xf numFmtId="168" fontId="23" fillId="3" borderId="6" xfId="3" applyNumberFormat="1" applyFont="1" applyFill="1" applyBorder="1" applyAlignment="1">
      <alignment vertical="center" wrapText="1"/>
    </xf>
    <xf numFmtId="0" fontId="18" fillId="0" borderId="6" xfId="3" applyFont="1" applyFill="1" applyBorder="1" applyAlignment="1">
      <alignment vertical="center" wrapText="1"/>
    </xf>
    <xf numFmtId="170" fontId="16" fillId="0" borderId="13" xfId="3" applyNumberFormat="1" applyFont="1" applyFill="1" applyBorder="1" applyAlignment="1">
      <alignment horizontal="center" vertical="center" wrapText="1"/>
    </xf>
    <xf numFmtId="168" fontId="49" fillId="0" borderId="6" xfId="4" applyNumberFormat="1" applyFont="1" applyFill="1" applyBorder="1" applyAlignment="1">
      <alignment horizontal="center" vertical="center" wrapText="1"/>
    </xf>
    <xf numFmtId="168" fontId="23" fillId="3" borderId="6" xfId="3" applyNumberFormat="1" applyFont="1" applyFill="1" applyBorder="1" applyAlignment="1">
      <alignment horizontal="left" vertical="center" wrapText="1"/>
    </xf>
    <xf numFmtId="2" fontId="34" fillId="0" borderId="6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left" vertical="center" wrapText="1"/>
    </xf>
    <xf numFmtId="10" fontId="41" fillId="0" borderId="7" xfId="0" applyNumberFormat="1" applyFont="1" applyFill="1" applyBorder="1" applyAlignment="1">
      <alignment horizontal="center" vertical="center" wrapText="1"/>
    </xf>
    <xf numFmtId="10" fontId="50" fillId="0" borderId="7" xfId="0" applyNumberFormat="1" applyFont="1" applyFill="1" applyBorder="1"/>
    <xf numFmtId="0" fontId="45" fillId="0" borderId="7" xfId="0" applyFont="1" applyFill="1" applyBorder="1" applyAlignment="1">
      <alignment horizontal="center" vertical="center"/>
    </xf>
    <xf numFmtId="0" fontId="0" fillId="0" borderId="6" xfId="0" applyFill="1" applyBorder="1" applyAlignment="1">
      <alignment wrapText="1"/>
    </xf>
    <xf numFmtId="0" fontId="0" fillId="0" borderId="7" xfId="0" applyBorder="1" applyAlignment="1">
      <alignment horizontal="center" wrapText="1"/>
    </xf>
    <xf numFmtId="165" fontId="18" fillId="3" borderId="7" xfId="3" applyNumberFormat="1" applyFont="1" applyFill="1" applyBorder="1" applyAlignment="1">
      <alignment horizontal="center" vertical="center" wrapText="1"/>
    </xf>
    <xf numFmtId="168" fontId="18" fillId="3" borderId="6" xfId="4" applyNumberFormat="1" applyFont="1" applyFill="1" applyBorder="1" applyAlignment="1">
      <alignment horizontal="center" vertical="center" wrapText="1"/>
    </xf>
    <xf numFmtId="167" fontId="18" fillId="0" borderId="7" xfId="0" applyNumberFormat="1" applyFont="1" applyFill="1" applyBorder="1" applyAlignment="1">
      <alignment horizontal="center" vertical="center" wrapText="1"/>
    </xf>
    <xf numFmtId="10" fontId="39" fillId="0" borderId="7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center" vertical="center"/>
    </xf>
    <xf numFmtId="168" fontId="49" fillId="0" borderId="7" xfId="4" applyNumberFormat="1" applyFont="1" applyFill="1" applyBorder="1" applyAlignment="1">
      <alignment horizontal="center" vertical="center" wrapText="1"/>
    </xf>
    <xf numFmtId="168" fontId="51" fillId="0" borderId="7" xfId="4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168" fontId="48" fillId="0" borderId="7" xfId="4" applyNumberFormat="1" applyFont="1" applyFill="1" applyBorder="1" applyAlignment="1">
      <alignment horizontal="center" vertical="center" wrapText="1"/>
    </xf>
    <xf numFmtId="170" fontId="18" fillId="0" borderId="13" xfId="3" applyNumberFormat="1" applyFont="1" applyFill="1" applyBorder="1" applyAlignment="1">
      <alignment horizontal="center" vertical="center" wrapText="1"/>
    </xf>
    <xf numFmtId="171" fontId="23" fillId="3" borderId="7" xfId="4" applyNumberFormat="1" applyFont="1" applyFill="1" applyBorder="1" applyAlignment="1">
      <alignment horizontal="center" vertical="center" wrapText="1"/>
    </xf>
    <xf numFmtId="2" fontId="52" fillId="0" borderId="7" xfId="0" applyNumberFormat="1" applyFont="1" applyFill="1" applyBorder="1" applyAlignment="1">
      <alignment horizontal="center" vertical="center" wrapText="1"/>
    </xf>
    <xf numFmtId="168" fontId="23" fillId="0" borderId="6" xfId="4" applyNumberFormat="1" applyFont="1" applyFill="1" applyBorder="1" applyAlignment="1">
      <alignment vertical="center"/>
    </xf>
    <xf numFmtId="168" fontId="18" fillId="0" borderId="6" xfId="4" applyNumberFormat="1" applyFont="1" applyFill="1" applyBorder="1" applyAlignment="1">
      <alignment vertical="center"/>
    </xf>
    <xf numFmtId="2" fontId="53" fillId="0" borderId="7" xfId="0" applyNumberFormat="1" applyFont="1" applyFill="1" applyBorder="1" applyAlignment="1">
      <alignment horizontal="center" vertical="center" wrapText="1"/>
    </xf>
    <xf numFmtId="3" fontId="18" fillId="0" borderId="6" xfId="4" applyNumberFormat="1" applyFont="1" applyFill="1" applyBorder="1" applyAlignment="1">
      <alignment horizontal="center" vertical="center" wrapText="1"/>
    </xf>
    <xf numFmtId="172" fontId="41" fillId="0" borderId="7" xfId="0" applyNumberFormat="1" applyFont="1" applyFill="1" applyBorder="1" applyAlignment="1">
      <alignment horizontal="center" vertical="center" wrapText="1"/>
    </xf>
    <xf numFmtId="168" fontId="7" fillId="0" borderId="7" xfId="0" applyNumberFormat="1" applyFont="1" applyFill="1" applyBorder="1"/>
    <xf numFmtId="168" fontId="10" fillId="0" borderId="7" xfId="0" applyNumberFormat="1" applyFont="1" applyFill="1" applyBorder="1"/>
    <xf numFmtId="0" fontId="2" fillId="0" borderId="7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left" vertical="center" wrapText="1"/>
    </xf>
    <xf numFmtId="10" fontId="41" fillId="0" borderId="7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14" xfId="0" applyFill="1" applyBorder="1" applyAlignment="1">
      <alignment wrapText="1"/>
    </xf>
    <xf numFmtId="168" fontId="18" fillId="0" borderId="3" xfId="4" applyNumberFormat="1" applyFont="1" applyFill="1" applyBorder="1" applyAlignment="1">
      <alignment horizontal="center" vertical="center" wrapText="1"/>
    </xf>
    <xf numFmtId="168" fontId="16" fillId="0" borderId="14" xfId="4" applyNumberFormat="1" applyFont="1" applyFill="1" applyBorder="1" applyAlignment="1">
      <alignment horizontal="center" vertical="center" wrapText="1"/>
    </xf>
    <xf numFmtId="168" fontId="16" fillId="0" borderId="3" xfId="4" applyNumberFormat="1" applyFont="1" applyFill="1" applyBorder="1" applyAlignment="1">
      <alignment horizontal="center" vertical="center" wrapText="1"/>
    </xf>
    <xf numFmtId="168" fontId="9" fillId="0" borderId="3" xfId="4" applyNumberFormat="1" applyFont="1" applyFill="1" applyBorder="1" applyAlignment="1">
      <alignment horizontal="center" vertical="center" wrapText="1"/>
    </xf>
    <xf numFmtId="168" fontId="23" fillId="0" borderId="3" xfId="4" applyNumberFormat="1" applyFont="1" applyFill="1" applyBorder="1" applyAlignment="1">
      <alignment horizontal="center" vertical="center" wrapText="1"/>
    </xf>
    <xf numFmtId="165" fontId="18" fillId="0" borderId="3" xfId="4" applyNumberFormat="1" applyFont="1" applyFill="1" applyBorder="1" applyAlignment="1">
      <alignment horizontal="center" vertical="center" wrapText="1"/>
    </xf>
    <xf numFmtId="4" fontId="18" fillId="0" borderId="14" xfId="0" applyNumberFormat="1" applyFont="1" applyFill="1" applyBorder="1" applyAlignment="1">
      <alignment horizontal="center" vertical="center"/>
    </xf>
    <xf numFmtId="10" fontId="41" fillId="0" borderId="3" xfId="0" applyNumberFormat="1" applyFont="1" applyFill="1" applyBorder="1" applyAlignment="1">
      <alignment horizontal="center" vertical="center"/>
    </xf>
    <xf numFmtId="0" fontId="0" fillId="3" borderId="3" xfId="0" applyFill="1" applyBorder="1"/>
    <xf numFmtId="0" fontId="0" fillId="0" borderId="3" xfId="0" applyBorder="1" applyAlignment="1">
      <alignment horizontal="center" wrapText="1"/>
    </xf>
    <xf numFmtId="168" fontId="23" fillId="3" borderId="14" xfId="3" applyNumberFormat="1" applyFont="1" applyFill="1" applyBorder="1" applyAlignment="1">
      <alignment vertical="center" wrapText="1"/>
    </xf>
    <xf numFmtId="4" fontId="23" fillId="3" borderId="14" xfId="3" applyNumberFormat="1" applyFont="1" applyFill="1" applyBorder="1" applyAlignment="1">
      <alignment horizontal="center" vertical="center" wrapText="1"/>
    </xf>
    <xf numFmtId="10" fontId="18" fillId="0" borderId="3" xfId="0" applyNumberFormat="1" applyFont="1" applyFill="1" applyBorder="1" applyAlignment="1">
      <alignment horizontal="center" vertical="center" wrapText="1"/>
    </xf>
    <xf numFmtId="4" fontId="18" fillId="3" borderId="14" xfId="3" applyNumberFormat="1" applyFont="1" applyFill="1" applyBorder="1" applyAlignment="1">
      <alignment horizontal="center" vertical="center" wrapText="1"/>
    </xf>
    <xf numFmtId="4" fontId="18" fillId="3" borderId="15" xfId="3" applyNumberFormat="1" applyFont="1" applyFill="1" applyBorder="1" applyAlignment="1">
      <alignment horizontal="center" vertical="center" wrapText="1"/>
    </xf>
    <xf numFmtId="168" fontId="7" fillId="3" borderId="3" xfId="0" applyNumberFormat="1" applyFont="1" applyFill="1" applyBorder="1"/>
    <xf numFmtId="0" fontId="18" fillId="0" borderId="7" xfId="3" applyFont="1" applyFill="1" applyBorder="1" applyAlignment="1">
      <alignment vertical="center" wrapText="1"/>
    </xf>
    <xf numFmtId="168" fontId="6" fillId="0" borderId="7" xfId="0" applyNumberFormat="1" applyFont="1" applyFill="1" applyBorder="1"/>
    <xf numFmtId="3" fontId="7" fillId="0" borderId="7" xfId="0" applyNumberFormat="1" applyFont="1" applyFill="1" applyBorder="1"/>
    <xf numFmtId="0" fontId="6" fillId="0" borderId="7" xfId="0" applyFont="1" applyFill="1" applyBorder="1"/>
    <xf numFmtId="0" fontId="7" fillId="0" borderId="7" xfId="0" applyFont="1" applyFill="1" applyBorder="1" applyAlignment="1">
      <alignment horizontal="center" vertical="center"/>
    </xf>
    <xf numFmtId="0" fontId="0" fillId="0" borderId="4" xfId="0" applyFill="1" applyBorder="1"/>
    <xf numFmtId="0" fontId="0" fillId="0" borderId="5" xfId="0" applyFont="1" applyFill="1" applyBorder="1"/>
    <xf numFmtId="168" fontId="17" fillId="0" borderId="3" xfId="4" applyNumberFormat="1" applyFont="1" applyFill="1" applyBorder="1" applyAlignment="1">
      <alignment horizontal="center" vertical="center" wrapText="1"/>
    </xf>
    <xf numFmtId="0" fontId="23" fillId="3" borderId="7" xfId="3" applyFont="1" applyFill="1" applyBorder="1" applyAlignment="1">
      <alignment vertical="center" wrapText="1"/>
    </xf>
    <xf numFmtId="168" fontId="55" fillId="3" borderId="7" xfId="3" applyNumberFormat="1" applyFont="1" applyFill="1" applyBorder="1" applyAlignment="1">
      <alignment horizontal="center" vertical="center" wrapText="1"/>
    </xf>
    <xf numFmtId="168" fontId="23" fillId="3" borderId="7" xfId="3" applyNumberFormat="1" applyFont="1" applyFill="1" applyBorder="1" applyAlignment="1">
      <alignment horizontal="center" vertical="center" wrapText="1"/>
    </xf>
    <xf numFmtId="3" fontId="10" fillId="3" borderId="7" xfId="0" applyNumberFormat="1" applyFont="1" applyFill="1" applyBorder="1"/>
    <xf numFmtId="0" fontId="0" fillId="0" borderId="0" xfId="0" applyFill="1" applyAlignment="1">
      <alignment horizontal="center"/>
    </xf>
    <xf numFmtId="0" fontId="38" fillId="0" borderId="7" xfId="0" applyFont="1" applyFill="1" applyBorder="1" applyAlignment="1">
      <alignment vertical="center" wrapText="1"/>
    </xf>
    <xf numFmtId="0" fontId="38" fillId="0" borderId="7" xfId="0" applyFont="1" applyFill="1" applyBorder="1" applyAlignment="1">
      <alignment horizontal="center" vertical="center" wrapText="1"/>
    </xf>
    <xf numFmtId="2" fontId="38" fillId="0" borderId="7" xfId="0" applyNumberFormat="1" applyFont="1" applyFill="1" applyBorder="1" applyAlignment="1">
      <alignment horizontal="center" vertical="center" wrapText="1"/>
    </xf>
    <xf numFmtId="2" fontId="47" fillId="0" borderId="6" xfId="0" applyNumberFormat="1" applyFont="1" applyFill="1" applyBorder="1" applyAlignment="1">
      <alignment horizontal="center" vertical="center" wrapText="1"/>
    </xf>
    <xf numFmtId="2" fontId="40" fillId="0" borderId="6" xfId="0" applyNumberFormat="1" applyFont="1" applyFill="1" applyBorder="1" applyAlignment="1">
      <alignment horizontal="center" vertical="center" wrapText="1"/>
    </xf>
    <xf numFmtId="10" fontId="46" fillId="0" borderId="7" xfId="0" applyNumberFormat="1" applyFont="1" applyFill="1" applyBorder="1" applyAlignment="1">
      <alignment horizontal="center" vertical="center"/>
    </xf>
    <xf numFmtId="10" fontId="46" fillId="0" borderId="7" xfId="0" applyNumberFormat="1" applyFont="1" applyFill="1" applyBorder="1"/>
    <xf numFmtId="0" fontId="38" fillId="0" borderId="3" xfId="0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vertical="center"/>
    </xf>
    <xf numFmtId="168" fontId="16" fillId="0" borderId="10" xfId="4" applyNumberFormat="1" applyFont="1" applyFill="1" applyBorder="1" applyAlignment="1">
      <alignment horizontal="center" vertical="center" wrapText="1"/>
    </xf>
    <xf numFmtId="10" fontId="39" fillId="0" borderId="7" xfId="0" applyNumberFormat="1" applyFont="1" applyFill="1" applyBorder="1" applyAlignment="1">
      <alignment horizontal="center"/>
    </xf>
    <xf numFmtId="2" fontId="40" fillId="0" borderId="7" xfId="0" applyNumberFormat="1" applyFont="1" applyFill="1" applyBorder="1" applyAlignment="1">
      <alignment horizontal="center" vertical="center" wrapText="1"/>
    </xf>
    <xf numFmtId="168" fontId="18" fillId="4" borderId="7" xfId="4" applyNumberFormat="1" applyFont="1" applyFill="1" applyBorder="1" applyAlignment="1">
      <alignment horizontal="center" vertical="center" wrapText="1"/>
    </xf>
    <xf numFmtId="49" fontId="24" fillId="2" borderId="4" xfId="4" applyNumberFormat="1" applyFont="1" applyFill="1" applyBorder="1" applyAlignment="1">
      <alignment horizontal="center" vertical="center" wrapText="1"/>
    </xf>
    <xf numFmtId="49" fontId="24" fillId="2" borderId="6" xfId="4" applyNumberFormat="1" applyFont="1" applyFill="1" applyBorder="1" applyAlignment="1">
      <alignment horizontal="center" vertical="center" wrapText="1"/>
    </xf>
    <xf numFmtId="14" fontId="54" fillId="3" borderId="4" xfId="0" applyNumberFormat="1" applyFont="1" applyFill="1" applyBorder="1" applyAlignment="1">
      <alignment horizontal="left"/>
    </xf>
    <xf numFmtId="14" fontId="54" fillId="3" borderId="5" xfId="0" applyNumberFormat="1" applyFont="1" applyFill="1" applyBorder="1" applyAlignment="1">
      <alignment horizontal="left"/>
    </xf>
    <xf numFmtId="14" fontId="54" fillId="3" borderId="6" xfId="0" applyNumberFormat="1" applyFont="1" applyFill="1" applyBorder="1" applyAlignment="1">
      <alignment horizontal="left"/>
    </xf>
    <xf numFmtId="49" fontId="25" fillId="0" borderId="11" xfId="4" applyNumberFormat="1" applyFont="1" applyFill="1" applyBorder="1" applyAlignment="1">
      <alignment horizontal="center" vertical="center" wrapText="1"/>
    </xf>
    <xf numFmtId="49" fontId="25" fillId="0" borderId="12" xfId="4" applyNumberFormat="1" applyFont="1" applyFill="1" applyBorder="1" applyAlignment="1">
      <alignment horizontal="center" vertical="center" wrapText="1"/>
    </xf>
    <xf numFmtId="49" fontId="20" fillId="2" borderId="4" xfId="4" applyNumberFormat="1" applyFont="1" applyFill="1" applyBorder="1" applyAlignment="1">
      <alignment horizontal="center" vertical="center" wrapText="1"/>
    </xf>
    <xf numFmtId="49" fontId="20" fillId="2" borderId="6" xfId="4" applyNumberFormat="1" applyFont="1" applyFill="1" applyBorder="1" applyAlignment="1">
      <alignment horizontal="center" vertical="center" wrapText="1"/>
    </xf>
    <xf numFmtId="0" fontId="11" fillId="0" borderId="4" xfId="3" applyNumberFormat="1" applyFont="1" applyFill="1" applyBorder="1" applyAlignment="1">
      <alignment horizontal="center" vertical="center" wrapText="1"/>
    </xf>
    <xf numFmtId="0" fontId="11" fillId="0" borderId="6" xfId="3" applyNumberFormat="1" applyFont="1" applyFill="1" applyBorder="1" applyAlignment="1">
      <alignment horizontal="center" vertical="center" wrapText="1"/>
    </xf>
    <xf numFmtId="0" fontId="23" fillId="0" borderId="9" xfId="0" applyNumberFormat="1" applyFont="1" applyFill="1" applyBorder="1" applyAlignment="1">
      <alignment horizontal="center" vertical="center"/>
    </xf>
    <xf numFmtId="0" fontId="23" fillId="0" borderId="10" xfId="0" applyNumberFormat="1" applyFont="1" applyFill="1" applyBorder="1" applyAlignment="1">
      <alignment horizontal="center" vertical="center"/>
    </xf>
    <xf numFmtId="165" fontId="17" fillId="0" borderId="3" xfId="3" applyNumberFormat="1" applyFont="1" applyFill="1" applyBorder="1" applyAlignment="1">
      <alignment horizontal="center" vertical="center" wrapText="1"/>
    </xf>
    <xf numFmtId="165" fontId="17" fillId="0" borderId="13" xfId="3" applyNumberFormat="1" applyFont="1" applyFill="1" applyBorder="1" applyAlignment="1">
      <alignment horizontal="center" vertical="center" wrapText="1"/>
    </xf>
    <xf numFmtId="0" fontId="11" fillId="0" borderId="4" xfId="4" applyNumberFormat="1" applyFont="1" applyFill="1" applyBorder="1" applyAlignment="1">
      <alignment horizontal="center" vertical="center" wrapText="1"/>
    </xf>
    <xf numFmtId="0" fontId="11" fillId="0" borderId="6" xfId="4" applyNumberFormat="1" applyFont="1" applyFill="1" applyBorder="1" applyAlignment="1">
      <alignment horizontal="center" vertical="center" wrapText="1"/>
    </xf>
    <xf numFmtId="0" fontId="19" fillId="0" borderId="4" xfId="3" applyNumberFormat="1" applyFont="1" applyFill="1" applyBorder="1" applyAlignment="1">
      <alignment horizontal="center" vertical="center" wrapText="1"/>
    </xf>
    <xf numFmtId="0" fontId="19" fillId="0" borderId="6" xfId="3" applyNumberFormat="1" applyFont="1" applyFill="1" applyBorder="1" applyAlignment="1">
      <alignment horizontal="center" vertical="center" wrapText="1"/>
    </xf>
    <xf numFmtId="3" fontId="11" fillId="0" borderId="7" xfId="3" applyNumberFormat="1" applyFont="1" applyFill="1" applyBorder="1" applyAlignment="1">
      <alignment horizontal="center" vertical="center" wrapText="1"/>
    </xf>
    <xf numFmtId="168" fontId="11" fillId="0" borderId="7" xfId="3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3" fontId="11" fillId="0" borderId="4" xfId="3" applyNumberFormat="1" applyFont="1" applyFill="1" applyBorder="1" applyAlignment="1">
      <alignment horizontal="center" vertical="center" wrapText="1"/>
    </xf>
    <xf numFmtId="3" fontId="11" fillId="0" borderId="5" xfId="3" applyNumberFormat="1" applyFont="1" applyFill="1" applyBorder="1" applyAlignment="1">
      <alignment horizontal="center" vertical="center" wrapText="1"/>
    </xf>
    <xf numFmtId="168" fontId="11" fillId="0" borderId="4" xfId="3" applyNumberFormat="1" applyFont="1" applyFill="1" applyBorder="1" applyAlignment="1">
      <alignment horizontal="center" vertical="center" wrapText="1"/>
    </xf>
    <xf numFmtId="168" fontId="11" fillId="0" borderId="5" xfId="3" applyNumberFormat="1" applyFont="1" applyFill="1" applyBorder="1" applyAlignment="1">
      <alignment horizontal="center" vertical="center" wrapText="1"/>
    </xf>
    <xf numFmtId="168" fontId="11" fillId="0" borderId="6" xfId="3" applyNumberFormat="1" applyFont="1" applyFill="1" applyBorder="1" applyAlignment="1">
      <alignment horizontal="center" vertical="center" wrapText="1"/>
    </xf>
    <xf numFmtId="168" fontId="11" fillId="0" borderId="4" xfId="4" applyNumberFormat="1" applyFont="1" applyFill="1" applyBorder="1" applyAlignment="1">
      <alignment horizontal="center" vertical="center" wrapText="1"/>
    </xf>
    <xf numFmtId="168" fontId="11" fillId="0" borderId="5" xfId="4" applyNumberFormat="1" applyFont="1" applyFill="1" applyBorder="1" applyAlignment="1">
      <alignment horizontal="center" vertical="center" wrapText="1"/>
    </xf>
    <xf numFmtId="1" fontId="19" fillId="0" borderId="4" xfId="3" applyNumberFormat="1" applyFont="1" applyFill="1" applyBorder="1" applyAlignment="1">
      <alignment horizontal="center" vertical="center" wrapText="1"/>
    </xf>
    <xf numFmtId="1" fontId="19" fillId="0" borderId="5" xfId="3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top" wrapText="1"/>
    </xf>
    <xf numFmtId="0" fontId="4" fillId="0" borderId="0" xfId="2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4" fillId="0" borderId="3" xfId="3" applyFont="1" applyFill="1" applyBorder="1" applyAlignment="1">
      <alignment horizontal="center" vertical="center" wrapText="1"/>
    </xf>
    <xf numFmtId="0" fontId="14" fillId="0" borderId="8" xfId="3" applyFont="1" applyFill="1" applyBorder="1" applyAlignment="1">
      <alignment horizontal="center" vertical="center" wrapText="1"/>
    </xf>
    <xf numFmtId="0" fontId="14" fillId="0" borderId="13" xfId="3" applyFont="1" applyFill="1" applyBorder="1" applyAlignment="1">
      <alignment horizontal="center" vertical="center" wrapText="1"/>
    </xf>
    <xf numFmtId="0" fontId="15" fillId="0" borderId="3" xfId="4" applyFont="1" applyFill="1" applyBorder="1" applyAlignment="1">
      <alignment horizontal="center" vertical="center" wrapText="1"/>
    </xf>
    <xf numFmtId="0" fontId="15" fillId="0" borderId="8" xfId="4" applyFont="1" applyFill="1" applyBorder="1" applyAlignment="1">
      <alignment horizontal="center" vertical="center" wrapText="1"/>
    </xf>
    <xf numFmtId="0" fontId="15" fillId="0" borderId="13" xfId="4" applyFont="1" applyFill="1" applyBorder="1" applyAlignment="1">
      <alignment horizontal="center" vertical="center" wrapText="1"/>
    </xf>
    <xf numFmtId="0" fontId="16" fillId="0" borderId="3" xfId="3" applyFont="1" applyFill="1" applyBorder="1" applyAlignment="1">
      <alignment horizontal="center" vertical="center" wrapText="1"/>
    </xf>
    <xf numFmtId="0" fontId="16" fillId="0" borderId="8" xfId="3" applyFont="1" applyFill="1" applyBorder="1" applyAlignment="1">
      <alignment horizontal="center" vertical="center" wrapText="1"/>
    </xf>
    <xf numFmtId="0" fontId="16" fillId="0" borderId="13" xfId="3" applyFont="1" applyFill="1" applyBorder="1" applyAlignment="1">
      <alignment horizontal="center" vertical="center" wrapText="1"/>
    </xf>
    <xf numFmtId="165" fontId="17" fillId="0" borderId="8" xfId="3" applyNumberFormat="1" applyFont="1" applyFill="1" applyBorder="1" applyAlignment="1">
      <alignment horizontal="center" vertical="center" wrapText="1"/>
    </xf>
    <xf numFmtId="1" fontId="11" fillId="0" borderId="4" xfId="3" applyNumberFormat="1" applyFont="1" applyFill="1" applyBorder="1" applyAlignment="1">
      <alignment horizontal="center" vertical="center" wrapText="1"/>
    </xf>
    <xf numFmtId="1" fontId="11" fillId="0" borderId="5" xfId="3" applyNumberFormat="1" applyFont="1" applyFill="1" applyBorder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center" vertical="center" wrapText="1"/>
    </xf>
    <xf numFmtId="165" fontId="18" fillId="0" borderId="4" xfId="3" applyNumberFormat="1" applyFont="1" applyFill="1" applyBorder="1" applyAlignment="1">
      <alignment horizontal="center" vertical="center" wrapText="1"/>
    </xf>
    <xf numFmtId="165" fontId="18" fillId="0" borderId="5" xfId="3" applyNumberFormat="1" applyFont="1" applyFill="1" applyBorder="1" applyAlignment="1">
      <alignment horizontal="center" vertical="center" wrapText="1"/>
    </xf>
    <xf numFmtId="165" fontId="18" fillId="0" borderId="6" xfId="3" applyNumberFormat="1" applyFont="1" applyFill="1" applyBorder="1" applyAlignment="1">
      <alignment horizontal="center" vertical="center" wrapText="1"/>
    </xf>
  </cellXfs>
  <cellStyles count="73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3 2 2" xfId="8"/>
    <cellStyle name="Обычный 2 4" xfId="9"/>
    <cellStyle name="Обычный 2 5" xfId="10"/>
    <cellStyle name="Обычный 3" xfId="11"/>
    <cellStyle name="Обычный 3 2" xfId="12"/>
    <cellStyle name="Обычный 3 2 2" xfId="13"/>
    <cellStyle name="Обычный 3 2 3" xfId="14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2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N460"/>
  <sheetViews>
    <sheetView tabSelected="1" zoomScale="70" zoomScaleNormal="70" zoomScaleSheetLayoutView="90" workbookViewId="0">
      <pane xSplit="12" ySplit="12" topLeftCell="W262" activePane="bottomRight" state="frozen"/>
      <selection activeCell="LF29" sqref="LF29"/>
      <selection pane="topRight" activeCell="LF29" sqref="LF29"/>
      <selection pane="bottomLeft" activeCell="LF29" sqref="LF29"/>
      <selection pane="bottomRight" activeCell="AG179" sqref="AG179"/>
    </sheetView>
  </sheetViews>
  <sheetFormatPr defaultRowHeight="15.75" x14ac:dyDescent="0.25"/>
  <cols>
    <col min="1" max="1" width="6.7109375" customWidth="1"/>
    <col min="2" max="2" width="6.140625" customWidth="1"/>
    <col min="3" max="3" width="12.7109375" style="1" customWidth="1"/>
    <col min="4" max="4" width="42.140625" customWidth="1"/>
    <col min="5" max="5" width="8.28515625" customWidth="1"/>
    <col min="6" max="6" width="7.7109375" customWidth="1"/>
    <col min="7" max="7" width="11.140625" customWidth="1"/>
    <col min="8" max="8" width="6.42578125" customWidth="1"/>
    <col min="9" max="9" width="5.7109375" hidden="1" customWidth="1"/>
    <col min="10" max="12" width="6" hidden="1" customWidth="1"/>
    <col min="13" max="13" width="11" style="3" customWidth="1"/>
    <col min="14" max="14" width="15" style="3" customWidth="1"/>
    <col min="15" max="15" width="12.5703125" style="2" customWidth="1"/>
    <col min="16" max="16" width="15" style="3" customWidth="1"/>
    <col min="17" max="17" width="10" style="3" customWidth="1"/>
    <col min="18" max="18" width="15" style="3" customWidth="1"/>
    <col min="19" max="19" width="11" style="3" customWidth="1"/>
    <col min="20" max="20" width="15" style="3" customWidth="1"/>
    <col min="21" max="21" width="10" style="3" customWidth="1"/>
    <col min="22" max="22" width="15" style="3" customWidth="1"/>
    <col min="23" max="23" width="13.42578125" style="3" customWidth="1"/>
    <col min="24" max="24" width="15" style="3" customWidth="1"/>
    <col min="25" max="25" width="10" style="3" customWidth="1"/>
    <col min="26" max="26" width="15" style="3" customWidth="1"/>
    <col min="27" max="27" width="10" style="4" customWidth="1"/>
    <col min="28" max="28" width="15" style="4" customWidth="1"/>
    <col min="29" max="29" width="10" style="3" customWidth="1"/>
    <col min="30" max="30" width="15" style="3" customWidth="1"/>
    <col min="31" max="31" width="10.42578125" style="3" customWidth="1"/>
    <col min="32" max="32" width="15" style="3" customWidth="1"/>
    <col min="33" max="33" width="10" style="3" customWidth="1"/>
    <col min="34" max="34" width="15" style="3" customWidth="1"/>
    <col min="35" max="35" width="12" style="3" customWidth="1"/>
    <col min="36" max="36" width="15" style="3" customWidth="1"/>
    <col min="37" max="37" width="10" style="3" customWidth="1"/>
    <col min="38" max="38" width="15" style="3" customWidth="1"/>
    <col min="39" max="39" width="12.140625" style="3" customWidth="1"/>
    <col min="40" max="40" width="15" style="3" customWidth="1"/>
    <col min="41" max="41" width="10.85546875" style="3" customWidth="1"/>
    <col min="42" max="42" width="15" style="4" customWidth="1"/>
    <col min="43" max="43" width="10" style="3" customWidth="1"/>
    <col min="44" max="44" width="15" style="3" customWidth="1"/>
    <col min="45" max="45" width="13.42578125" style="3" customWidth="1"/>
    <col min="46" max="46" width="15" style="3" customWidth="1"/>
    <col min="47" max="47" width="10" style="3" customWidth="1"/>
    <col min="48" max="48" width="15" style="3" customWidth="1"/>
    <col min="49" max="49" width="12.28515625" style="3" customWidth="1"/>
    <col min="50" max="50" width="15" style="3" customWidth="1"/>
    <col min="51" max="51" width="10" style="3" customWidth="1"/>
    <col min="52" max="52" width="15" style="3" customWidth="1"/>
    <col min="53" max="53" width="12" style="3" customWidth="1"/>
    <col min="54" max="54" width="15" style="3" customWidth="1"/>
    <col min="55" max="55" width="11.28515625" style="3" customWidth="1"/>
    <col min="56" max="56" width="15" style="3" customWidth="1"/>
    <col min="57" max="57" width="11.85546875" style="3" customWidth="1"/>
    <col min="58" max="58" width="15" style="3" customWidth="1"/>
    <col min="59" max="59" width="10" style="3" customWidth="1"/>
    <col min="60" max="60" width="15" style="3" customWidth="1"/>
    <col min="61" max="61" width="11.140625" style="3" customWidth="1"/>
    <col min="62" max="62" width="15" style="3" customWidth="1"/>
    <col min="63" max="63" width="10" style="3" customWidth="1"/>
    <col min="64" max="64" width="15" style="3" customWidth="1"/>
    <col min="65" max="65" width="10" style="5" customWidth="1"/>
    <col min="66" max="66" width="15" style="3" customWidth="1"/>
    <col min="67" max="67" width="10" style="3" customWidth="1"/>
    <col min="68" max="68" width="15" style="3" customWidth="1"/>
    <col min="69" max="69" width="11.5703125" style="4" customWidth="1"/>
    <col min="70" max="70" width="15" style="3" customWidth="1"/>
    <col min="71" max="71" width="12.28515625" style="3" customWidth="1"/>
    <col min="72" max="72" width="15" style="3" customWidth="1"/>
    <col min="73" max="73" width="12.42578125" style="3" customWidth="1"/>
    <col min="74" max="74" width="15.28515625" style="3" customWidth="1"/>
    <col min="75" max="75" width="10" style="3" customWidth="1"/>
    <col min="76" max="76" width="15" style="3" customWidth="1"/>
    <col min="77" max="77" width="10" style="3" customWidth="1"/>
    <col min="78" max="78" width="15" style="3" customWidth="1"/>
    <col min="79" max="79" width="11.42578125" style="3" customWidth="1"/>
    <col min="80" max="80" width="16.140625" style="3" customWidth="1"/>
    <col min="81" max="81" width="12" style="3" customWidth="1"/>
    <col min="82" max="82" width="15" style="3" customWidth="1"/>
    <col min="83" max="83" width="10" style="4" customWidth="1"/>
    <col min="84" max="84" width="15" style="3" customWidth="1"/>
    <col min="85" max="85" width="10" style="3" customWidth="1"/>
    <col min="86" max="86" width="15" style="3" customWidth="1"/>
    <col min="87" max="87" width="10" style="3" customWidth="1"/>
    <col min="88" max="88" width="15" style="3" customWidth="1"/>
    <col min="89" max="89" width="10" style="3" customWidth="1"/>
    <col min="90" max="90" width="15" style="3" customWidth="1"/>
    <col min="91" max="91" width="10" style="3" customWidth="1"/>
    <col min="92" max="92" width="15" style="3" customWidth="1"/>
    <col min="93" max="93" width="11.42578125" style="3" customWidth="1"/>
    <col min="94" max="94" width="15.7109375" style="3" customWidth="1"/>
    <col min="95" max="95" width="9.85546875" style="3" customWidth="1"/>
    <col min="96" max="96" width="15" style="3" customWidth="1"/>
    <col min="97" max="97" width="10.7109375" style="3" customWidth="1"/>
    <col min="98" max="98" width="15" style="3" customWidth="1"/>
    <col min="99" max="99" width="12.5703125" style="3" customWidth="1"/>
    <col min="100" max="100" width="15" style="3" customWidth="1"/>
    <col min="101" max="101" width="10" style="3" customWidth="1"/>
    <col min="102" max="102" width="15" style="3" customWidth="1"/>
    <col min="103" max="103" width="10" style="3" customWidth="1"/>
    <col min="104" max="104" width="15" style="3" customWidth="1"/>
    <col min="105" max="105" width="10" style="3" customWidth="1"/>
    <col min="106" max="106" width="15.7109375" style="3" customWidth="1"/>
    <col min="107" max="107" width="11.85546875" style="3" customWidth="1"/>
    <col min="108" max="108" width="15" style="3" customWidth="1"/>
    <col min="109" max="109" width="10" style="3" customWidth="1"/>
    <col min="110" max="110" width="15" style="3" customWidth="1"/>
    <col min="111" max="111" width="13.28515625" style="3" customWidth="1"/>
    <col min="112" max="112" width="13.42578125" style="3" customWidth="1"/>
    <col min="113" max="113" width="12.28515625" style="3" customWidth="1"/>
    <col min="114" max="114" width="15" style="3" customWidth="1"/>
    <col min="115" max="115" width="11.5703125" style="3" customWidth="1"/>
    <col min="116" max="116" width="15" style="3" customWidth="1"/>
    <col min="117" max="117" width="10" style="3" customWidth="1"/>
    <col min="118" max="118" width="15" style="3" customWidth="1"/>
    <col min="119" max="119" width="10.7109375" style="3" hidden="1" customWidth="1"/>
    <col min="120" max="120" width="14" style="3" hidden="1" customWidth="1"/>
    <col min="121" max="122" width="8.140625" style="3" hidden="1" customWidth="1"/>
    <col min="123" max="123" width="10" style="3" customWidth="1"/>
    <col min="124" max="124" width="15" style="3" customWidth="1"/>
    <col min="125" max="125" width="10" style="3" customWidth="1"/>
    <col min="126" max="126" width="16.28515625" style="3" customWidth="1"/>
    <col min="127" max="127" width="10" style="3" customWidth="1"/>
    <col min="128" max="128" width="15.140625" style="3" customWidth="1"/>
    <col min="129" max="129" width="10.7109375" style="3" customWidth="1"/>
    <col min="130" max="130" width="14.85546875" style="3" customWidth="1"/>
    <col min="131" max="131" width="12.140625" style="6" customWidth="1"/>
    <col min="132" max="132" width="14" style="6" customWidth="1"/>
    <col min="133" max="133" width="12.140625" style="6" customWidth="1"/>
    <col min="134" max="134" width="14" style="6" customWidth="1"/>
    <col min="135" max="135" width="12.7109375" style="6" customWidth="1"/>
    <col min="136" max="136" width="16.85546875" style="6" customWidth="1"/>
    <col min="137" max="137" width="11.5703125" style="6" customWidth="1"/>
    <col min="138" max="138" width="18.42578125" style="6" customWidth="1"/>
    <col min="139" max="139" width="12.5703125" style="6" hidden="1" customWidth="1"/>
    <col min="140" max="140" width="16.85546875" style="6" hidden="1" customWidth="1"/>
    <col min="141" max="141" width="12.7109375" style="7" customWidth="1"/>
    <col min="142" max="142" width="16.85546875" style="6" customWidth="1"/>
    <col min="143" max="143" width="10.85546875" hidden="1" customWidth="1"/>
    <col min="144" max="144" width="17.7109375" hidden="1" customWidth="1"/>
  </cols>
  <sheetData>
    <row r="1" spans="1:144" x14ac:dyDescent="0.25">
      <c r="E1" s="276" t="s">
        <v>0</v>
      </c>
      <c r="F1" s="276"/>
      <c r="G1" s="276"/>
      <c r="H1" s="276"/>
      <c r="M1"/>
      <c r="N1"/>
    </row>
    <row r="2" spans="1:144" ht="30.75" customHeight="1" x14ac:dyDescent="0.25">
      <c r="E2" s="277" t="s">
        <v>1</v>
      </c>
      <c r="F2" s="277"/>
      <c r="G2" s="277"/>
      <c r="H2" s="277"/>
      <c r="M2"/>
      <c r="N2"/>
      <c r="X2" s="8"/>
    </row>
    <row r="3" spans="1:144" x14ac:dyDescent="0.25">
      <c r="R3" s="2"/>
      <c r="AF3" s="9"/>
      <c r="AS3" s="10"/>
      <c r="BQ3" s="11"/>
      <c r="BY3" s="2"/>
    </row>
    <row r="4" spans="1:144" s="3" customFormat="1" ht="21.75" customHeight="1" x14ac:dyDescent="0.25">
      <c r="B4" s="12" t="s">
        <v>2</v>
      </c>
      <c r="C4" s="13"/>
      <c r="D4" s="14"/>
      <c r="E4" s="14"/>
      <c r="F4" s="14"/>
      <c r="G4" s="14"/>
      <c r="H4" s="14"/>
      <c r="M4" s="15"/>
      <c r="N4" s="15"/>
      <c r="O4" s="15"/>
      <c r="P4" s="15"/>
      <c r="Q4" s="16"/>
      <c r="R4" s="15"/>
      <c r="S4" s="16"/>
      <c r="T4" s="15"/>
      <c r="U4" s="16"/>
      <c r="V4" s="17"/>
      <c r="W4" s="16"/>
      <c r="X4" s="15"/>
      <c r="Y4" s="15"/>
      <c r="Z4" s="15"/>
      <c r="AA4" s="18"/>
      <c r="AB4" s="19"/>
      <c r="AC4" s="16"/>
      <c r="AD4" s="20"/>
      <c r="AE4" s="16"/>
      <c r="AF4" s="15"/>
      <c r="AG4" s="278"/>
      <c r="AH4" s="278"/>
      <c r="AI4" s="16"/>
      <c r="AJ4" s="15"/>
      <c r="AK4" s="16"/>
      <c r="AL4" s="15"/>
      <c r="AM4" s="16"/>
      <c r="AN4" s="15"/>
      <c r="AO4" s="21"/>
      <c r="AP4" s="19"/>
      <c r="AQ4" s="22"/>
      <c r="AR4" s="15"/>
      <c r="AS4" s="16"/>
      <c r="AT4" s="15"/>
      <c r="AU4" s="20"/>
      <c r="AV4" s="15"/>
      <c r="AW4" s="22"/>
      <c r="AX4" s="15"/>
      <c r="AY4" s="16"/>
      <c r="AZ4" s="15"/>
      <c r="BA4" s="16"/>
      <c r="BB4" s="15"/>
      <c r="BC4" s="16"/>
      <c r="BD4" s="15"/>
      <c r="BE4" s="16"/>
      <c r="BF4" s="15"/>
      <c r="BG4" s="16"/>
      <c r="BH4" s="15"/>
      <c r="BI4" s="16"/>
      <c r="BJ4" s="15"/>
      <c r="BK4" s="16"/>
      <c r="BL4" s="15"/>
      <c r="BM4" s="23"/>
      <c r="BN4" s="15"/>
      <c r="BO4" s="15"/>
      <c r="BP4" s="15"/>
      <c r="BQ4" s="24"/>
      <c r="BR4" s="15"/>
      <c r="BS4" s="19"/>
      <c r="BT4" s="15"/>
      <c r="BU4" s="16"/>
      <c r="BV4" s="15"/>
      <c r="BW4" s="16"/>
      <c r="BX4" s="15"/>
      <c r="BY4" s="15"/>
      <c r="BZ4" s="15"/>
      <c r="CA4" s="16"/>
      <c r="CB4" s="16"/>
      <c r="CC4" s="16"/>
      <c r="CD4" s="15"/>
      <c r="CE4" s="18"/>
      <c r="CF4" s="16"/>
      <c r="CG4" s="16"/>
      <c r="CH4" s="16"/>
      <c r="CI4" s="16"/>
      <c r="CJ4" s="16"/>
      <c r="CK4" s="25"/>
      <c r="CL4" s="16"/>
      <c r="CM4" s="16"/>
      <c r="CN4" s="16"/>
      <c r="CO4" s="21"/>
      <c r="CP4" s="16"/>
      <c r="CQ4" s="16"/>
      <c r="CR4" s="26"/>
      <c r="CS4" s="16"/>
      <c r="CT4" s="16"/>
      <c r="CU4" s="27"/>
      <c r="CV4" s="16"/>
      <c r="CW4" s="16"/>
      <c r="CX4" s="16"/>
      <c r="CY4" s="16"/>
      <c r="CZ4" s="16"/>
      <c r="DA4" s="16"/>
      <c r="DB4" s="16"/>
      <c r="DC4" s="15"/>
      <c r="DD4" s="16"/>
      <c r="DE4" s="16"/>
      <c r="DF4" s="16"/>
      <c r="DG4" s="16"/>
      <c r="DH4" s="16"/>
      <c r="DI4" s="16"/>
      <c r="DJ4" s="16"/>
      <c r="DK4" s="16"/>
      <c r="DL4" s="15"/>
      <c r="DM4" s="16"/>
      <c r="DN4" s="15"/>
      <c r="DO4" s="16"/>
      <c r="DP4" s="28"/>
      <c r="DQ4" s="16"/>
      <c r="DR4" s="28"/>
      <c r="DT4" s="15"/>
      <c r="DV4" s="15"/>
      <c r="DW4" s="29"/>
      <c r="DY4" s="15"/>
      <c r="DZ4" s="15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1"/>
      <c r="EL4" s="30"/>
    </row>
    <row r="5" spans="1:144" ht="17.25" x14ac:dyDescent="0.25">
      <c r="A5" s="32"/>
      <c r="E5" s="33"/>
      <c r="F5" s="33"/>
      <c r="G5" s="33"/>
      <c r="H5" s="33"/>
      <c r="I5" s="33"/>
      <c r="J5" s="33"/>
      <c r="K5" s="33"/>
      <c r="L5" s="34"/>
      <c r="M5" s="15"/>
      <c r="N5" s="15"/>
      <c r="O5" s="15"/>
      <c r="P5" s="15"/>
      <c r="Q5" s="16"/>
      <c r="R5" s="15"/>
      <c r="S5" s="16"/>
      <c r="T5" s="15"/>
      <c r="U5" s="16"/>
      <c r="V5" s="15"/>
      <c r="W5" s="16"/>
      <c r="X5" s="15"/>
      <c r="Y5" s="16"/>
      <c r="Z5" s="15"/>
      <c r="AA5" s="18"/>
      <c r="AB5" s="19"/>
      <c r="AC5" s="16"/>
      <c r="AD5" s="16"/>
      <c r="AE5" s="16"/>
      <c r="AF5" s="35"/>
      <c r="AG5" s="36"/>
      <c r="AH5" s="15"/>
      <c r="AI5" s="16"/>
      <c r="AJ5" s="15"/>
      <c r="AK5" s="16"/>
      <c r="AL5" s="15"/>
      <c r="AM5" s="16"/>
      <c r="AN5" s="15"/>
      <c r="AO5" s="21"/>
      <c r="AP5" s="19"/>
      <c r="AQ5" s="22"/>
      <c r="AR5" s="15"/>
      <c r="AS5" s="16"/>
      <c r="AT5" s="15"/>
      <c r="AU5" s="16"/>
      <c r="AV5" s="15"/>
      <c r="AW5" s="22"/>
      <c r="AX5" s="15"/>
      <c r="AY5" s="16"/>
      <c r="AZ5" s="15"/>
      <c r="BA5" s="16"/>
      <c r="BB5" s="15"/>
      <c r="BC5" s="16"/>
      <c r="BD5" s="15"/>
      <c r="BE5" s="16"/>
      <c r="BF5" s="15"/>
      <c r="BG5" s="16"/>
      <c r="BH5" s="15"/>
      <c r="BI5" s="16"/>
      <c r="BJ5" s="15"/>
      <c r="BK5" s="16"/>
      <c r="BL5" s="15"/>
      <c r="BM5" s="23"/>
      <c r="BN5" s="15"/>
      <c r="BO5" s="15"/>
      <c r="BP5" s="15"/>
      <c r="BQ5" s="24"/>
      <c r="BR5" s="15"/>
      <c r="BS5" s="19"/>
      <c r="BT5" s="15"/>
      <c r="BU5" s="16"/>
      <c r="BV5" s="15"/>
      <c r="BW5" s="16"/>
      <c r="BX5" s="15"/>
      <c r="BY5" s="15"/>
      <c r="BZ5" s="15"/>
      <c r="CA5" s="16"/>
      <c r="CB5" s="16"/>
      <c r="CC5" s="16"/>
      <c r="CD5" s="16"/>
      <c r="CE5" s="18"/>
      <c r="CF5" s="16"/>
      <c r="CG5" s="16"/>
      <c r="CH5" s="16"/>
      <c r="CI5" s="16"/>
      <c r="CJ5" s="16"/>
      <c r="CK5" s="25"/>
      <c r="CL5" s="16"/>
      <c r="CM5" s="16"/>
      <c r="CN5" s="16"/>
      <c r="CO5" s="21"/>
      <c r="CP5" s="16"/>
      <c r="CQ5" s="16"/>
      <c r="CR5" s="16"/>
      <c r="CS5" s="16"/>
      <c r="CT5" s="16"/>
      <c r="CU5" s="27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5"/>
      <c r="DM5" s="16"/>
      <c r="DN5" s="15"/>
      <c r="DO5" s="16"/>
      <c r="DP5" s="28"/>
      <c r="DQ5" s="16"/>
      <c r="DR5" s="28"/>
      <c r="DT5" s="15"/>
      <c r="DV5" s="15"/>
      <c r="DW5" s="29"/>
      <c r="DY5" s="15"/>
      <c r="DZ5" s="15"/>
      <c r="EA5" s="30"/>
      <c r="EB5" s="30"/>
      <c r="EC5" s="30"/>
      <c r="ED5" s="30"/>
      <c r="EE5" s="30"/>
      <c r="EF5" s="30"/>
      <c r="EG5" s="37"/>
      <c r="EH5" s="30"/>
      <c r="EI5" s="37"/>
      <c r="EJ5" s="30"/>
      <c r="EK5" s="38"/>
      <c r="EL5" s="30"/>
    </row>
    <row r="6" spans="1:144" s="39" customFormat="1" ht="41.25" customHeight="1" x14ac:dyDescent="0.25">
      <c r="A6" s="279" t="s">
        <v>3</v>
      </c>
      <c r="B6" s="279" t="s">
        <v>4</v>
      </c>
      <c r="C6" s="279" t="s">
        <v>5</v>
      </c>
      <c r="D6" s="282" t="s">
        <v>6</v>
      </c>
      <c r="E6" s="285" t="s">
        <v>7</v>
      </c>
      <c r="F6" s="256" t="s">
        <v>8</v>
      </c>
      <c r="G6" s="256" t="s">
        <v>9</v>
      </c>
      <c r="H6" s="256" t="s">
        <v>10</v>
      </c>
      <c r="I6" s="292" t="s">
        <v>11</v>
      </c>
      <c r="J6" s="293"/>
      <c r="K6" s="293"/>
      <c r="L6" s="294"/>
      <c r="M6" s="269" t="s">
        <v>12</v>
      </c>
      <c r="N6" s="270"/>
      <c r="O6" s="289" t="s">
        <v>13</v>
      </c>
      <c r="P6" s="290"/>
      <c r="Q6" s="274" t="s">
        <v>14</v>
      </c>
      <c r="R6" s="275"/>
      <c r="S6" s="269" t="s">
        <v>15</v>
      </c>
      <c r="T6" s="270"/>
      <c r="U6" s="269" t="s">
        <v>16</v>
      </c>
      <c r="V6" s="270"/>
      <c r="W6" s="289" t="s">
        <v>17</v>
      </c>
      <c r="X6" s="290"/>
      <c r="Y6" s="289" t="s">
        <v>18</v>
      </c>
      <c r="Z6" s="290"/>
      <c r="AA6" s="269" t="s">
        <v>19</v>
      </c>
      <c r="AB6" s="270"/>
      <c r="AC6" s="274" t="s">
        <v>20</v>
      </c>
      <c r="AD6" s="275"/>
      <c r="AE6" s="252" t="s">
        <v>21</v>
      </c>
      <c r="AF6" s="291"/>
      <c r="AG6" s="269" t="s">
        <v>22</v>
      </c>
      <c r="AH6" s="270"/>
      <c r="AI6" s="269" t="s">
        <v>23</v>
      </c>
      <c r="AJ6" s="270"/>
      <c r="AK6" s="269" t="s">
        <v>24</v>
      </c>
      <c r="AL6" s="270"/>
      <c r="AM6" s="269" t="s">
        <v>25</v>
      </c>
      <c r="AN6" s="270"/>
      <c r="AO6" s="269" t="s">
        <v>26</v>
      </c>
      <c r="AP6" s="270"/>
      <c r="AQ6" s="269" t="s">
        <v>27</v>
      </c>
      <c r="AR6" s="270"/>
      <c r="AS6" s="269" t="s">
        <v>28</v>
      </c>
      <c r="AT6" s="270"/>
      <c r="AU6" s="269" t="s">
        <v>29</v>
      </c>
      <c r="AV6" s="270"/>
      <c r="AW6" s="269" t="s">
        <v>30</v>
      </c>
      <c r="AX6" s="270"/>
      <c r="AY6" s="269" t="s">
        <v>31</v>
      </c>
      <c r="AZ6" s="270"/>
      <c r="BA6" s="269" t="s">
        <v>32</v>
      </c>
      <c r="BB6" s="270"/>
      <c r="BC6" s="269" t="s">
        <v>33</v>
      </c>
      <c r="BD6" s="270"/>
      <c r="BE6" s="269" t="s">
        <v>34</v>
      </c>
      <c r="BF6" s="270"/>
      <c r="BG6" s="269" t="s">
        <v>35</v>
      </c>
      <c r="BH6" s="270"/>
      <c r="BI6" s="269" t="s">
        <v>36</v>
      </c>
      <c r="BJ6" s="270"/>
      <c r="BK6" s="269" t="s">
        <v>37</v>
      </c>
      <c r="BL6" s="270"/>
      <c r="BM6" s="269" t="s">
        <v>38</v>
      </c>
      <c r="BN6" s="270"/>
      <c r="BO6" s="269" t="s">
        <v>39</v>
      </c>
      <c r="BP6" s="270"/>
      <c r="BQ6" s="269" t="s">
        <v>40</v>
      </c>
      <c r="BR6" s="270"/>
      <c r="BS6" s="269" t="s">
        <v>41</v>
      </c>
      <c r="BT6" s="270"/>
      <c r="BU6" s="269" t="s">
        <v>42</v>
      </c>
      <c r="BV6" s="270"/>
      <c r="BW6" s="269" t="s">
        <v>43</v>
      </c>
      <c r="BX6" s="270"/>
      <c r="BY6" s="269" t="s">
        <v>44</v>
      </c>
      <c r="BZ6" s="270"/>
      <c r="CA6" s="269" t="s">
        <v>45</v>
      </c>
      <c r="CB6" s="270"/>
      <c r="CC6" s="269" t="s">
        <v>46</v>
      </c>
      <c r="CD6" s="270"/>
      <c r="CE6" s="269" t="s">
        <v>47</v>
      </c>
      <c r="CF6" s="270"/>
      <c r="CG6" s="269" t="s">
        <v>48</v>
      </c>
      <c r="CH6" s="270"/>
      <c r="CI6" s="269" t="s">
        <v>49</v>
      </c>
      <c r="CJ6" s="270"/>
      <c r="CK6" s="269" t="s">
        <v>50</v>
      </c>
      <c r="CL6" s="270"/>
      <c r="CM6" s="269" t="s">
        <v>51</v>
      </c>
      <c r="CN6" s="270"/>
      <c r="CO6" s="269" t="s">
        <v>52</v>
      </c>
      <c r="CP6" s="270"/>
      <c r="CQ6" s="269" t="s">
        <v>53</v>
      </c>
      <c r="CR6" s="270"/>
      <c r="CS6" s="269" t="s">
        <v>54</v>
      </c>
      <c r="CT6" s="270"/>
      <c r="CU6" s="269" t="s">
        <v>55</v>
      </c>
      <c r="CV6" s="270"/>
      <c r="CW6" s="269" t="s">
        <v>56</v>
      </c>
      <c r="CX6" s="270"/>
      <c r="CY6" s="269" t="s">
        <v>57</v>
      </c>
      <c r="CZ6" s="270"/>
      <c r="DA6" s="269" t="s">
        <v>58</v>
      </c>
      <c r="DB6" s="270"/>
      <c r="DC6" s="274" t="s">
        <v>59</v>
      </c>
      <c r="DD6" s="275"/>
      <c r="DE6" s="269" t="s">
        <v>60</v>
      </c>
      <c r="DF6" s="270"/>
      <c r="DG6" s="269" t="s">
        <v>61</v>
      </c>
      <c r="DH6" s="270"/>
      <c r="DI6" s="269" t="s">
        <v>62</v>
      </c>
      <c r="DJ6" s="270"/>
      <c r="DK6" s="269" t="s">
        <v>63</v>
      </c>
      <c r="DL6" s="270"/>
      <c r="DM6" s="269" t="s">
        <v>64</v>
      </c>
      <c r="DN6" s="270"/>
      <c r="DO6" s="267" t="s">
        <v>65</v>
      </c>
      <c r="DP6" s="268"/>
      <c r="DQ6" s="269" t="s">
        <v>66</v>
      </c>
      <c r="DR6" s="271"/>
      <c r="DS6" s="269" t="s">
        <v>67</v>
      </c>
      <c r="DT6" s="270"/>
      <c r="DU6" s="269" t="s">
        <v>68</v>
      </c>
      <c r="DV6" s="270"/>
      <c r="DW6" s="272" t="s">
        <v>69</v>
      </c>
      <c r="DX6" s="273"/>
      <c r="DY6" s="267" t="s">
        <v>70</v>
      </c>
      <c r="DZ6" s="268"/>
      <c r="EA6" s="267" t="s">
        <v>71</v>
      </c>
      <c r="EB6" s="268"/>
      <c r="EC6" s="267" t="s">
        <v>72</v>
      </c>
      <c r="ED6" s="268"/>
      <c r="EE6" s="267" t="s">
        <v>73</v>
      </c>
      <c r="EF6" s="268"/>
      <c r="EG6" s="262" t="s">
        <v>74</v>
      </c>
      <c r="EH6" s="262"/>
      <c r="EI6" s="262" t="s">
        <v>75</v>
      </c>
      <c r="EJ6" s="262"/>
      <c r="EK6" s="262" t="s">
        <v>76</v>
      </c>
      <c r="EL6" s="262"/>
      <c r="EM6" s="263" t="s">
        <v>77</v>
      </c>
      <c r="EN6" s="263"/>
    </row>
    <row r="7" spans="1:144" s="42" customFormat="1" ht="30.75" hidden="1" customHeight="1" x14ac:dyDescent="0.25">
      <c r="A7" s="280"/>
      <c r="B7" s="280"/>
      <c r="C7" s="280"/>
      <c r="D7" s="283"/>
      <c r="E7" s="286"/>
      <c r="F7" s="288"/>
      <c r="G7" s="288"/>
      <c r="H7" s="288"/>
      <c r="I7" s="264" t="s">
        <v>78</v>
      </c>
      <c r="J7" s="265"/>
      <c r="K7" s="265"/>
      <c r="L7" s="266"/>
      <c r="M7" s="252">
        <v>270005</v>
      </c>
      <c r="N7" s="253"/>
      <c r="O7" s="252"/>
      <c r="P7" s="253"/>
      <c r="Q7" s="252">
        <v>270008</v>
      </c>
      <c r="R7" s="253"/>
      <c r="S7" s="252">
        <v>270007</v>
      </c>
      <c r="T7" s="253"/>
      <c r="U7" s="252">
        <v>270149</v>
      </c>
      <c r="V7" s="253"/>
      <c r="W7" s="252">
        <v>270015</v>
      </c>
      <c r="X7" s="253"/>
      <c r="Y7" s="252">
        <v>270042</v>
      </c>
      <c r="Z7" s="253"/>
      <c r="AA7" s="252">
        <v>270017</v>
      </c>
      <c r="AB7" s="253"/>
      <c r="AC7" s="252">
        <v>270008</v>
      </c>
      <c r="AD7" s="253"/>
      <c r="AE7" s="252">
        <v>270057</v>
      </c>
      <c r="AF7" s="253"/>
      <c r="AG7" s="252">
        <v>270002</v>
      </c>
      <c r="AH7" s="253"/>
      <c r="AI7" s="252">
        <v>270040</v>
      </c>
      <c r="AJ7" s="253"/>
      <c r="AK7" s="252">
        <v>270041</v>
      </c>
      <c r="AL7" s="253"/>
      <c r="AM7" s="252">
        <v>270034</v>
      </c>
      <c r="AN7" s="253"/>
      <c r="AO7" s="252">
        <v>270021</v>
      </c>
      <c r="AP7" s="253"/>
      <c r="AQ7" s="252">
        <v>270019</v>
      </c>
      <c r="AR7" s="253"/>
      <c r="AS7" s="252">
        <v>270020</v>
      </c>
      <c r="AT7" s="253"/>
      <c r="AU7" s="252">
        <v>270022</v>
      </c>
      <c r="AV7" s="253"/>
      <c r="AW7" s="252">
        <v>270024</v>
      </c>
      <c r="AX7" s="253"/>
      <c r="AY7" s="252">
        <v>270025</v>
      </c>
      <c r="AZ7" s="253"/>
      <c r="BA7" s="252">
        <v>270026</v>
      </c>
      <c r="BB7" s="253"/>
      <c r="BC7" s="252">
        <v>270035</v>
      </c>
      <c r="BD7" s="253"/>
      <c r="BE7" s="252">
        <v>270036</v>
      </c>
      <c r="BF7" s="253"/>
      <c r="BG7" s="252">
        <v>270037</v>
      </c>
      <c r="BH7" s="253"/>
      <c r="BI7" s="252">
        <v>270038</v>
      </c>
      <c r="BJ7" s="253"/>
      <c r="BK7" s="252">
        <v>270108</v>
      </c>
      <c r="BL7" s="253"/>
      <c r="BM7" s="252">
        <v>270043</v>
      </c>
      <c r="BN7" s="253"/>
      <c r="BO7" s="252">
        <v>270155</v>
      </c>
      <c r="BP7" s="253"/>
      <c r="BQ7" s="252">
        <v>270168</v>
      </c>
      <c r="BR7" s="253"/>
      <c r="BS7" s="252">
        <v>270134</v>
      </c>
      <c r="BT7" s="253"/>
      <c r="BU7" s="252">
        <v>270098</v>
      </c>
      <c r="BV7" s="253"/>
      <c r="BW7" s="252">
        <v>270087</v>
      </c>
      <c r="BX7" s="253"/>
      <c r="BY7" s="252">
        <v>270169</v>
      </c>
      <c r="BZ7" s="253"/>
      <c r="CA7" s="252">
        <v>270050</v>
      </c>
      <c r="CB7" s="253"/>
      <c r="CC7" s="252">
        <v>270052</v>
      </c>
      <c r="CD7" s="253"/>
      <c r="CE7" s="252">
        <v>270053</v>
      </c>
      <c r="CF7" s="253"/>
      <c r="CG7" s="252">
        <v>270056</v>
      </c>
      <c r="CH7" s="253"/>
      <c r="CI7" s="252">
        <v>270054</v>
      </c>
      <c r="CJ7" s="253"/>
      <c r="CK7" s="252">
        <v>270047</v>
      </c>
      <c r="CL7" s="253"/>
      <c r="CM7" s="252">
        <v>270060</v>
      </c>
      <c r="CN7" s="253"/>
      <c r="CO7" s="252">
        <v>270068</v>
      </c>
      <c r="CP7" s="253"/>
      <c r="CQ7" s="252">
        <v>270156</v>
      </c>
      <c r="CR7" s="253"/>
      <c r="CS7" s="252">
        <v>270146</v>
      </c>
      <c r="CT7" s="253"/>
      <c r="CU7" s="252">
        <v>270088</v>
      </c>
      <c r="CV7" s="253"/>
      <c r="CW7" s="252">
        <v>270091</v>
      </c>
      <c r="CX7" s="253"/>
      <c r="CY7" s="260">
        <v>270170</v>
      </c>
      <c r="CZ7" s="261"/>
      <c r="DA7" s="252">
        <v>270069</v>
      </c>
      <c r="DB7" s="253"/>
      <c r="DC7" s="260">
        <v>270171</v>
      </c>
      <c r="DD7" s="261"/>
      <c r="DE7" s="252">
        <v>270095</v>
      </c>
      <c r="DF7" s="253"/>
      <c r="DG7" s="252">
        <v>270065</v>
      </c>
      <c r="DH7" s="253"/>
      <c r="DI7" s="252">
        <v>270089</v>
      </c>
      <c r="DJ7" s="253"/>
      <c r="DK7" s="252">
        <v>270161</v>
      </c>
      <c r="DL7" s="253"/>
      <c r="DM7" s="252">
        <v>270204</v>
      </c>
      <c r="DN7" s="253"/>
      <c r="DO7" s="252">
        <v>270241</v>
      </c>
      <c r="DP7" s="253"/>
      <c r="DQ7" s="252">
        <v>270176</v>
      </c>
      <c r="DR7" s="253"/>
      <c r="DS7" s="252">
        <v>270237</v>
      </c>
      <c r="DT7" s="253"/>
      <c r="DU7" s="252">
        <v>270003</v>
      </c>
      <c r="DV7" s="253"/>
      <c r="DW7" s="258">
        <v>270223</v>
      </c>
      <c r="DX7" s="259"/>
      <c r="DY7" s="252">
        <v>270243</v>
      </c>
      <c r="DZ7" s="253"/>
      <c r="EA7" s="252">
        <v>270104</v>
      </c>
      <c r="EB7" s="253"/>
      <c r="EC7" s="252">
        <v>270135</v>
      </c>
      <c r="ED7" s="253"/>
      <c r="EE7" s="252">
        <v>270194</v>
      </c>
      <c r="EF7" s="253"/>
      <c r="EG7" s="40"/>
      <c r="EH7" s="40"/>
      <c r="EI7" s="40"/>
      <c r="EJ7" s="40"/>
      <c r="EK7" s="41"/>
      <c r="EL7" s="41"/>
      <c r="EM7" s="254"/>
      <c r="EN7" s="255"/>
    </row>
    <row r="8" spans="1:144" ht="22.5" hidden="1" customHeight="1" thickBot="1" x14ac:dyDescent="0.3">
      <c r="A8" s="280"/>
      <c r="B8" s="280"/>
      <c r="C8" s="280"/>
      <c r="D8" s="283"/>
      <c r="E8" s="286"/>
      <c r="F8" s="288"/>
      <c r="G8" s="288"/>
      <c r="H8" s="288"/>
      <c r="I8" s="256" t="s">
        <v>79</v>
      </c>
      <c r="J8" s="256" t="s">
        <v>80</v>
      </c>
      <c r="K8" s="256" t="s">
        <v>81</v>
      </c>
      <c r="L8" s="256" t="s">
        <v>82</v>
      </c>
      <c r="M8" s="243" t="s">
        <v>83</v>
      </c>
      <c r="N8" s="244"/>
      <c r="O8" s="243" t="s">
        <v>83</v>
      </c>
      <c r="P8" s="244"/>
      <c r="Q8" s="243" t="s">
        <v>83</v>
      </c>
      <c r="R8" s="244"/>
      <c r="S8" s="243" t="s">
        <v>83</v>
      </c>
      <c r="T8" s="244"/>
      <c r="U8" s="243" t="s">
        <v>83</v>
      </c>
      <c r="V8" s="244"/>
      <c r="W8" s="243" t="s">
        <v>83</v>
      </c>
      <c r="X8" s="244"/>
      <c r="Y8" s="243" t="s">
        <v>83</v>
      </c>
      <c r="Z8" s="244"/>
      <c r="AA8" s="250" t="s">
        <v>83</v>
      </c>
      <c r="AB8" s="251"/>
      <c r="AC8" s="243" t="s">
        <v>83</v>
      </c>
      <c r="AD8" s="244"/>
      <c r="AE8" s="243" t="s">
        <v>83</v>
      </c>
      <c r="AF8" s="244"/>
      <c r="AG8" s="243" t="s">
        <v>83</v>
      </c>
      <c r="AH8" s="244"/>
      <c r="AI8" s="243" t="s">
        <v>83</v>
      </c>
      <c r="AJ8" s="244"/>
      <c r="AK8" s="243" t="s">
        <v>83</v>
      </c>
      <c r="AL8" s="244"/>
      <c r="AM8" s="243" t="s">
        <v>83</v>
      </c>
      <c r="AN8" s="244"/>
      <c r="AO8" s="243" t="s">
        <v>83</v>
      </c>
      <c r="AP8" s="244"/>
      <c r="AQ8" s="243" t="s">
        <v>83</v>
      </c>
      <c r="AR8" s="244"/>
      <c r="AS8" s="243" t="s">
        <v>83</v>
      </c>
      <c r="AT8" s="244"/>
      <c r="AU8" s="243" t="s">
        <v>83</v>
      </c>
      <c r="AV8" s="244"/>
      <c r="AW8" s="243" t="s">
        <v>83</v>
      </c>
      <c r="AX8" s="244"/>
      <c r="AY8" s="243" t="s">
        <v>83</v>
      </c>
      <c r="AZ8" s="244"/>
      <c r="BA8" s="243" t="s">
        <v>83</v>
      </c>
      <c r="BB8" s="244"/>
      <c r="BC8" s="243" t="s">
        <v>83</v>
      </c>
      <c r="BD8" s="244"/>
      <c r="BE8" s="243" t="s">
        <v>83</v>
      </c>
      <c r="BF8" s="244"/>
      <c r="BG8" s="243" t="s">
        <v>83</v>
      </c>
      <c r="BH8" s="244"/>
      <c r="BI8" s="243" t="s">
        <v>83</v>
      </c>
      <c r="BJ8" s="244"/>
      <c r="BK8" s="243" t="s">
        <v>83</v>
      </c>
      <c r="BL8" s="244"/>
      <c r="BM8" s="243" t="s">
        <v>83</v>
      </c>
      <c r="BN8" s="244"/>
      <c r="BO8" s="243" t="s">
        <v>83</v>
      </c>
      <c r="BP8" s="244"/>
      <c r="BQ8" s="243" t="s">
        <v>83</v>
      </c>
      <c r="BR8" s="244"/>
      <c r="BS8" s="243" t="s">
        <v>83</v>
      </c>
      <c r="BT8" s="244"/>
      <c r="BU8" s="243" t="s">
        <v>83</v>
      </c>
      <c r="BV8" s="244"/>
      <c r="BW8" s="243" t="s">
        <v>83</v>
      </c>
      <c r="BX8" s="244"/>
      <c r="BY8" s="243" t="s">
        <v>83</v>
      </c>
      <c r="BZ8" s="244"/>
      <c r="CA8" s="243" t="s">
        <v>83</v>
      </c>
      <c r="CB8" s="244"/>
      <c r="CC8" s="243" t="s">
        <v>83</v>
      </c>
      <c r="CD8" s="244"/>
      <c r="CE8" s="243" t="s">
        <v>83</v>
      </c>
      <c r="CF8" s="244"/>
      <c r="CG8" s="243" t="s">
        <v>83</v>
      </c>
      <c r="CH8" s="244"/>
      <c r="CI8" s="243" t="s">
        <v>83</v>
      </c>
      <c r="CJ8" s="244"/>
      <c r="CK8" s="243" t="s">
        <v>83</v>
      </c>
      <c r="CL8" s="244"/>
      <c r="CM8" s="243" t="s">
        <v>83</v>
      </c>
      <c r="CN8" s="244"/>
      <c r="CO8" s="243" t="s">
        <v>83</v>
      </c>
      <c r="CP8" s="244"/>
      <c r="CQ8" s="243" t="s">
        <v>83</v>
      </c>
      <c r="CR8" s="244"/>
      <c r="CS8" s="243" t="s">
        <v>83</v>
      </c>
      <c r="CT8" s="244"/>
      <c r="CU8" s="243" t="s">
        <v>83</v>
      </c>
      <c r="CV8" s="244"/>
      <c r="CW8" s="243" t="s">
        <v>83</v>
      </c>
      <c r="CX8" s="244"/>
      <c r="CY8" s="243" t="s">
        <v>83</v>
      </c>
      <c r="CZ8" s="244"/>
      <c r="DA8" s="243" t="s">
        <v>83</v>
      </c>
      <c r="DB8" s="244"/>
      <c r="DC8" s="243" t="s">
        <v>83</v>
      </c>
      <c r="DD8" s="244"/>
      <c r="DE8" s="243" t="s">
        <v>83</v>
      </c>
      <c r="DF8" s="244"/>
      <c r="DG8" s="243" t="s">
        <v>83</v>
      </c>
      <c r="DH8" s="244"/>
      <c r="DI8" s="243" t="s">
        <v>83</v>
      </c>
      <c r="DJ8" s="244"/>
      <c r="DK8" s="243" t="s">
        <v>83</v>
      </c>
      <c r="DL8" s="244"/>
      <c r="DM8" s="243" t="s">
        <v>83</v>
      </c>
      <c r="DN8" s="244"/>
      <c r="DO8" s="243" t="s">
        <v>83</v>
      </c>
      <c r="DP8" s="244"/>
      <c r="DQ8" s="248" t="s">
        <v>84</v>
      </c>
      <c r="DR8" s="249"/>
      <c r="DS8" s="243" t="s">
        <v>83</v>
      </c>
      <c r="DT8" s="244"/>
      <c r="DU8" s="243" t="s">
        <v>83</v>
      </c>
      <c r="DV8" s="244"/>
      <c r="DW8" s="243" t="s">
        <v>83</v>
      </c>
      <c r="DX8" s="244"/>
      <c r="DY8" s="243" t="s">
        <v>83</v>
      </c>
      <c r="DZ8" s="244"/>
      <c r="EA8" s="243" t="s">
        <v>83</v>
      </c>
      <c r="EB8" s="244"/>
      <c r="EC8" s="243" t="s">
        <v>83</v>
      </c>
      <c r="ED8" s="244"/>
      <c r="EE8" s="243" t="s">
        <v>83</v>
      </c>
      <c r="EF8" s="244"/>
      <c r="EG8" s="43"/>
      <c r="EH8" s="43"/>
      <c r="EI8" s="43"/>
      <c r="EJ8" s="43"/>
      <c r="EK8" s="44"/>
      <c r="EL8" s="43"/>
      <c r="EM8" s="243" t="s">
        <v>83</v>
      </c>
      <c r="EN8" s="244"/>
    </row>
    <row r="9" spans="1:144" ht="44.25" customHeight="1" x14ac:dyDescent="0.25">
      <c r="A9" s="281"/>
      <c r="B9" s="281"/>
      <c r="C9" s="281"/>
      <c r="D9" s="284"/>
      <c r="E9" s="287"/>
      <c r="F9" s="257"/>
      <c r="G9" s="257"/>
      <c r="H9" s="257"/>
      <c r="I9" s="257"/>
      <c r="J9" s="257"/>
      <c r="K9" s="257"/>
      <c r="L9" s="257"/>
      <c r="M9" s="45" t="s">
        <v>85</v>
      </c>
      <c r="N9" s="45" t="s">
        <v>86</v>
      </c>
      <c r="O9" s="45" t="s">
        <v>85</v>
      </c>
      <c r="P9" s="45" t="s">
        <v>86</v>
      </c>
      <c r="Q9" s="45" t="s">
        <v>85</v>
      </c>
      <c r="R9" s="45" t="s">
        <v>86</v>
      </c>
      <c r="S9" s="45" t="s">
        <v>85</v>
      </c>
      <c r="T9" s="45" t="s">
        <v>86</v>
      </c>
      <c r="U9" s="45" t="s">
        <v>85</v>
      </c>
      <c r="V9" s="45" t="s">
        <v>86</v>
      </c>
      <c r="W9" s="45" t="s">
        <v>85</v>
      </c>
      <c r="X9" s="45" t="s">
        <v>86</v>
      </c>
      <c r="Y9" s="45" t="s">
        <v>85</v>
      </c>
      <c r="Z9" s="45" t="s">
        <v>86</v>
      </c>
      <c r="AA9" s="46" t="s">
        <v>85</v>
      </c>
      <c r="AB9" s="46" t="s">
        <v>86</v>
      </c>
      <c r="AC9" s="45" t="s">
        <v>85</v>
      </c>
      <c r="AD9" s="45" t="s">
        <v>86</v>
      </c>
      <c r="AE9" s="45" t="s">
        <v>85</v>
      </c>
      <c r="AF9" s="45" t="s">
        <v>86</v>
      </c>
      <c r="AG9" s="45" t="s">
        <v>85</v>
      </c>
      <c r="AH9" s="45" t="s">
        <v>86</v>
      </c>
      <c r="AI9" s="45" t="s">
        <v>85</v>
      </c>
      <c r="AJ9" s="45" t="s">
        <v>86</v>
      </c>
      <c r="AK9" s="45" t="s">
        <v>85</v>
      </c>
      <c r="AL9" s="45" t="s">
        <v>86</v>
      </c>
      <c r="AM9" s="45" t="s">
        <v>85</v>
      </c>
      <c r="AN9" s="45" t="s">
        <v>86</v>
      </c>
      <c r="AO9" s="45" t="s">
        <v>85</v>
      </c>
      <c r="AP9" s="45" t="s">
        <v>86</v>
      </c>
      <c r="AQ9" s="45" t="s">
        <v>85</v>
      </c>
      <c r="AR9" s="45" t="s">
        <v>86</v>
      </c>
      <c r="AS9" s="45" t="s">
        <v>85</v>
      </c>
      <c r="AT9" s="45" t="s">
        <v>86</v>
      </c>
      <c r="AU9" s="45" t="s">
        <v>85</v>
      </c>
      <c r="AV9" s="45" t="s">
        <v>86</v>
      </c>
      <c r="AW9" s="45" t="s">
        <v>85</v>
      </c>
      <c r="AX9" s="45" t="s">
        <v>86</v>
      </c>
      <c r="AY9" s="45" t="s">
        <v>85</v>
      </c>
      <c r="AZ9" s="45" t="s">
        <v>86</v>
      </c>
      <c r="BA9" s="45" t="s">
        <v>85</v>
      </c>
      <c r="BB9" s="45" t="s">
        <v>86</v>
      </c>
      <c r="BC9" s="45" t="s">
        <v>85</v>
      </c>
      <c r="BD9" s="45" t="s">
        <v>86</v>
      </c>
      <c r="BE9" s="45" t="s">
        <v>85</v>
      </c>
      <c r="BF9" s="45" t="s">
        <v>86</v>
      </c>
      <c r="BG9" s="45" t="s">
        <v>85</v>
      </c>
      <c r="BH9" s="45" t="s">
        <v>86</v>
      </c>
      <c r="BI9" s="45" t="s">
        <v>85</v>
      </c>
      <c r="BJ9" s="45" t="s">
        <v>86</v>
      </c>
      <c r="BK9" s="45" t="s">
        <v>85</v>
      </c>
      <c r="BL9" s="45" t="s">
        <v>86</v>
      </c>
      <c r="BM9" s="45" t="s">
        <v>85</v>
      </c>
      <c r="BN9" s="45" t="s">
        <v>86</v>
      </c>
      <c r="BO9" s="45" t="s">
        <v>85</v>
      </c>
      <c r="BP9" s="45" t="s">
        <v>86</v>
      </c>
      <c r="BQ9" s="45" t="s">
        <v>85</v>
      </c>
      <c r="BR9" s="45" t="s">
        <v>86</v>
      </c>
      <c r="BS9" s="45" t="s">
        <v>85</v>
      </c>
      <c r="BT9" s="45" t="s">
        <v>86</v>
      </c>
      <c r="BU9" s="45" t="s">
        <v>85</v>
      </c>
      <c r="BV9" s="45" t="s">
        <v>86</v>
      </c>
      <c r="BW9" s="45" t="s">
        <v>85</v>
      </c>
      <c r="BX9" s="45" t="s">
        <v>86</v>
      </c>
      <c r="BY9" s="45" t="s">
        <v>85</v>
      </c>
      <c r="BZ9" s="45" t="s">
        <v>86</v>
      </c>
      <c r="CA9" s="45" t="s">
        <v>85</v>
      </c>
      <c r="CB9" s="45" t="s">
        <v>86</v>
      </c>
      <c r="CC9" s="45" t="s">
        <v>85</v>
      </c>
      <c r="CD9" s="45" t="s">
        <v>86</v>
      </c>
      <c r="CE9" s="46" t="s">
        <v>85</v>
      </c>
      <c r="CF9" s="45" t="s">
        <v>86</v>
      </c>
      <c r="CG9" s="45" t="s">
        <v>85</v>
      </c>
      <c r="CH9" s="45" t="s">
        <v>86</v>
      </c>
      <c r="CI9" s="45" t="s">
        <v>85</v>
      </c>
      <c r="CJ9" s="45" t="s">
        <v>86</v>
      </c>
      <c r="CK9" s="45" t="s">
        <v>85</v>
      </c>
      <c r="CL9" s="45" t="s">
        <v>86</v>
      </c>
      <c r="CM9" s="45" t="s">
        <v>85</v>
      </c>
      <c r="CN9" s="45" t="s">
        <v>86</v>
      </c>
      <c r="CO9" s="45" t="s">
        <v>85</v>
      </c>
      <c r="CP9" s="45" t="s">
        <v>86</v>
      </c>
      <c r="CQ9" s="45" t="s">
        <v>85</v>
      </c>
      <c r="CR9" s="45" t="s">
        <v>86</v>
      </c>
      <c r="CS9" s="45" t="s">
        <v>85</v>
      </c>
      <c r="CT9" s="45" t="s">
        <v>86</v>
      </c>
      <c r="CU9" s="45" t="s">
        <v>85</v>
      </c>
      <c r="CV9" s="45" t="s">
        <v>86</v>
      </c>
      <c r="CW9" s="45" t="s">
        <v>85</v>
      </c>
      <c r="CX9" s="45" t="s">
        <v>86</v>
      </c>
      <c r="CY9" s="45" t="s">
        <v>85</v>
      </c>
      <c r="CZ9" s="45" t="s">
        <v>86</v>
      </c>
      <c r="DA9" s="45" t="s">
        <v>85</v>
      </c>
      <c r="DB9" s="45" t="s">
        <v>86</v>
      </c>
      <c r="DC9" s="45" t="s">
        <v>85</v>
      </c>
      <c r="DD9" s="45" t="s">
        <v>86</v>
      </c>
      <c r="DE9" s="45" t="s">
        <v>85</v>
      </c>
      <c r="DF9" s="45" t="s">
        <v>86</v>
      </c>
      <c r="DG9" s="45" t="s">
        <v>85</v>
      </c>
      <c r="DH9" s="45" t="s">
        <v>86</v>
      </c>
      <c r="DI9" s="45" t="s">
        <v>85</v>
      </c>
      <c r="DJ9" s="45" t="s">
        <v>86</v>
      </c>
      <c r="DK9" s="45" t="s">
        <v>85</v>
      </c>
      <c r="DL9" s="45" t="s">
        <v>86</v>
      </c>
      <c r="DM9" s="45" t="s">
        <v>85</v>
      </c>
      <c r="DN9" s="45" t="s">
        <v>86</v>
      </c>
      <c r="DO9" s="45" t="s">
        <v>85</v>
      </c>
      <c r="DP9" s="45" t="s">
        <v>86</v>
      </c>
      <c r="DQ9" s="47" t="s">
        <v>85</v>
      </c>
      <c r="DR9" s="48" t="s">
        <v>86</v>
      </c>
      <c r="DS9" s="45" t="s">
        <v>85</v>
      </c>
      <c r="DT9" s="45" t="s">
        <v>86</v>
      </c>
      <c r="DU9" s="45" t="s">
        <v>85</v>
      </c>
      <c r="DV9" s="45" t="s">
        <v>86</v>
      </c>
      <c r="DW9" s="45" t="s">
        <v>85</v>
      </c>
      <c r="DX9" s="45" t="s">
        <v>86</v>
      </c>
      <c r="DY9" s="45" t="s">
        <v>85</v>
      </c>
      <c r="DZ9" s="45" t="s">
        <v>86</v>
      </c>
      <c r="EA9" s="45" t="s">
        <v>85</v>
      </c>
      <c r="EB9" s="45" t="s">
        <v>86</v>
      </c>
      <c r="EC9" s="45" t="s">
        <v>85</v>
      </c>
      <c r="ED9" s="45" t="s">
        <v>86</v>
      </c>
      <c r="EE9" s="45" t="s">
        <v>85</v>
      </c>
      <c r="EF9" s="45" t="s">
        <v>86</v>
      </c>
      <c r="EG9" s="49" t="s">
        <v>85</v>
      </c>
      <c r="EH9" s="50" t="s">
        <v>86</v>
      </c>
      <c r="EI9" s="49" t="s">
        <v>85</v>
      </c>
      <c r="EJ9" s="50" t="s">
        <v>86</v>
      </c>
      <c r="EK9" s="51" t="s">
        <v>85</v>
      </c>
      <c r="EL9" s="50" t="s">
        <v>86</v>
      </c>
      <c r="EM9" s="45" t="s">
        <v>85</v>
      </c>
      <c r="EN9" s="45" t="s">
        <v>86</v>
      </c>
    </row>
    <row r="10" spans="1:144" s="39" customFormat="1" ht="25.5" hidden="1" customHeight="1" x14ac:dyDescent="0.25">
      <c r="B10" s="52"/>
      <c r="C10" s="52"/>
      <c r="D10" s="53"/>
      <c r="E10" s="54"/>
      <c r="F10" s="54"/>
      <c r="G10" s="54"/>
      <c r="H10" s="55"/>
      <c r="I10" s="56"/>
      <c r="J10" s="56"/>
      <c r="K10" s="56"/>
      <c r="L10" s="56"/>
      <c r="M10" s="57"/>
      <c r="N10" s="57">
        <v>1</v>
      </c>
      <c r="O10" s="58"/>
      <c r="P10" s="57">
        <v>1</v>
      </c>
      <c r="Q10" s="57"/>
      <c r="R10" s="57">
        <v>1</v>
      </c>
      <c r="S10" s="57"/>
      <c r="T10" s="57">
        <v>1</v>
      </c>
      <c r="U10" s="57"/>
      <c r="V10" s="57">
        <v>1</v>
      </c>
      <c r="W10" s="57"/>
      <c r="X10" s="57">
        <v>1</v>
      </c>
      <c r="Y10" s="57"/>
      <c r="Z10" s="57">
        <v>1</v>
      </c>
      <c r="AA10" s="59"/>
      <c r="AB10" s="59">
        <v>1</v>
      </c>
      <c r="AC10" s="57"/>
      <c r="AD10" s="57">
        <v>1</v>
      </c>
      <c r="AE10" s="57"/>
      <c r="AF10" s="57">
        <v>1</v>
      </c>
      <c r="AG10" s="57"/>
      <c r="AH10" s="57">
        <v>1</v>
      </c>
      <c r="AI10" s="57"/>
      <c r="AJ10" s="57">
        <v>1</v>
      </c>
      <c r="AK10" s="57"/>
      <c r="AL10" s="57">
        <v>1</v>
      </c>
      <c r="AM10" s="57"/>
      <c r="AN10" s="57">
        <v>1</v>
      </c>
      <c r="AO10" s="57"/>
      <c r="AP10" s="59">
        <v>1</v>
      </c>
      <c r="AQ10" s="57"/>
      <c r="AR10" s="57">
        <v>1</v>
      </c>
      <c r="AS10" s="57"/>
      <c r="AT10" s="57">
        <v>1</v>
      </c>
      <c r="AU10" s="57"/>
      <c r="AV10" s="57">
        <v>1</v>
      </c>
      <c r="AW10" s="57"/>
      <c r="AX10" s="57">
        <v>1</v>
      </c>
      <c r="AY10" s="57"/>
      <c r="AZ10" s="57">
        <v>1</v>
      </c>
      <c r="BA10" s="57"/>
      <c r="BB10" s="57">
        <v>1</v>
      </c>
      <c r="BC10" s="57"/>
      <c r="BD10" s="57">
        <v>1</v>
      </c>
      <c r="BE10" s="57"/>
      <c r="BF10" s="57">
        <v>1</v>
      </c>
      <c r="BG10" s="57"/>
      <c r="BH10" s="57">
        <v>1</v>
      </c>
      <c r="BI10" s="57"/>
      <c r="BJ10" s="57">
        <v>1</v>
      </c>
      <c r="BK10" s="57"/>
      <c r="BL10" s="57">
        <v>1</v>
      </c>
      <c r="BM10" s="60"/>
      <c r="BN10" s="57">
        <v>1</v>
      </c>
      <c r="BO10" s="57"/>
      <c r="BP10" s="57">
        <v>1</v>
      </c>
      <c r="BQ10" s="59"/>
      <c r="BR10" s="57">
        <v>1</v>
      </c>
      <c r="BS10" s="57">
        <v>1</v>
      </c>
      <c r="BT10" s="57">
        <v>1</v>
      </c>
      <c r="BU10" s="57"/>
      <c r="BV10" s="57">
        <v>1</v>
      </c>
      <c r="BW10" s="57"/>
      <c r="BX10" s="57">
        <v>1</v>
      </c>
      <c r="BY10" s="57"/>
      <c r="BZ10" s="57">
        <v>1</v>
      </c>
      <c r="CA10" s="57"/>
      <c r="CB10" s="57">
        <v>1</v>
      </c>
      <c r="CC10" s="57"/>
      <c r="CD10" s="57">
        <v>1</v>
      </c>
      <c r="CE10" s="59"/>
      <c r="CF10" s="57">
        <v>1</v>
      </c>
      <c r="CG10" s="57"/>
      <c r="CH10" s="57">
        <v>1</v>
      </c>
      <c r="CI10" s="57"/>
      <c r="CJ10" s="57">
        <v>1</v>
      </c>
      <c r="CK10" s="57"/>
      <c r="CL10" s="57">
        <v>1</v>
      </c>
      <c r="CM10" s="57"/>
      <c r="CN10" s="57">
        <v>1</v>
      </c>
      <c r="CO10" s="57"/>
      <c r="CP10" s="57">
        <v>1</v>
      </c>
      <c r="CQ10" s="57"/>
      <c r="CR10" s="57">
        <v>1</v>
      </c>
      <c r="CS10" s="57"/>
      <c r="CT10" s="57">
        <v>1</v>
      </c>
      <c r="CU10" s="57"/>
      <c r="CV10" s="57">
        <v>1</v>
      </c>
      <c r="CW10" s="57"/>
      <c r="CX10" s="57">
        <v>1</v>
      </c>
      <c r="CY10" s="57"/>
      <c r="CZ10" s="57">
        <v>1</v>
      </c>
      <c r="DA10" s="57"/>
      <c r="DB10" s="57">
        <v>1</v>
      </c>
      <c r="DC10" s="57"/>
      <c r="DD10" s="57">
        <v>1</v>
      </c>
      <c r="DE10" s="57"/>
      <c r="DF10" s="57">
        <v>1</v>
      </c>
      <c r="DG10" s="57"/>
      <c r="DH10" s="57">
        <v>1</v>
      </c>
      <c r="DI10" s="57"/>
      <c r="DJ10" s="57">
        <v>1</v>
      </c>
      <c r="DK10" s="57"/>
      <c r="DL10" s="57">
        <v>1</v>
      </c>
      <c r="DM10" s="57"/>
      <c r="DN10" s="57">
        <v>1</v>
      </c>
      <c r="DO10" s="57"/>
      <c r="DP10" s="57">
        <v>1</v>
      </c>
      <c r="DQ10" s="57"/>
      <c r="DR10" s="57">
        <v>1</v>
      </c>
      <c r="DS10" s="57"/>
      <c r="DT10" s="57">
        <v>1</v>
      </c>
      <c r="DU10" s="57"/>
      <c r="DV10" s="57">
        <v>1</v>
      </c>
      <c r="DW10" s="57"/>
      <c r="DX10" s="57">
        <v>1</v>
      </c>
      <c r="DY10" s="57"/>
      <c r="DZ10" s="57"/>
      <c r="EA10" s="61"/>
      <c r="EB10" s="61"/>
      <c r="EC10" s="61"/>
      <c r="ED10" s="61"/>
      <c r="EE10" s="61"/>
      <c r="EF10" s="61">
        <v>1</v>
      </c>
      <c r="EG10" s="61"/>
      <c r="EH10" s="61"/>
      <c r="EI10" s="61"/>
      <c r="EJ10" s="61"/>
      <c r="EK10" s="61"/>
      <c r="EL10" s="61"/>
      <c r="EM10" s="62"/>
      <c r="EN10" s="62"/>
    </row>
    <row r="11" spans="1:144" s="70" customFormat="1" ht="15" customHeight="1" x14ac:dyDescent="0.25">
      <c r="A11" s="63">
        <v>1</v>
      </c>
      <c r="B11" s="63">
        <v>1</v>
      </c>
      <c r="C11" s="52" t="s">
        <v>87</v>
      </c>
      <c r="D11" s="64" t="s">
        <v>88</v>
      </c>
      <c r="E11" s="65"/>
      <c r="F11" s="66"/>
      <c r="G11" s="66"/>
      <c r="H11" s="66"/>
      <c r="I11" s="66"/>
      <c r="J11" s="66"/>
      <c r="K11" s="66"/>
      <c r="L11" s="66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7"/>
      <c r="CN11" s="67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8"/>
      <c r="DF11" s="67"/>
      <c r="DG11" s="67"/>
      <c r="DH11" s="67"/>
      <c r="DI11" s="67"/>
      <c r="DJ11" s="67"/>
      <c r="DK11" s="67"/>
      <c r="DL11" s="67"/>
      <c r="DM11" s="67"/>
      <c r="DN11" s="67"/>
      <c r="DO11" s="67"/>
      <c r="DP11" s="67"/>
      <c r="DQ11" s="67"/>
      <c r="DR11" s="67"/>
      <c r="DS11" s="67"/>
      <c r="DT11" s="67"/>
      <c r="DU11" s="67"/>
      <c r="DV11" s="67"/>
      <c r="DW11" s="67"/>
      <c r="DX11" s="67"/>
      <c r="DY11" s="67"/>
      <c r="DZ11" s="67"/>
      <c r="EA11" s="69"/>
      <c r="EB11" s="69"/>
      <c r="EC11" s="69"/>
      <c r="ED11" s="69"/>
      <c r="EE11" s="69"/>
      <c r="EF11" s="69"/>
      <c r="EG11" s="69"/>
      <c r="EH11" s="69"/>
      <c r="EI11" s="69"/>
      <c r="EJ11" s="69"/>
      <c r="EK11" s="69"/>
      <c r="EL11" s="69"/>
      <c r="EM11" s="63"/>
      <c r="EN11" s="63"/>
    </row>
    <row r="12" spans="1:144" s="70" customFormat="1" ht="15" customHeight="1" x14ac:dyDescent="0.25">
      <c r="A12" s="63">
        <v>2</v>
      </c>
      <c r="B12" s="63"/>
      <c r="C12" s="52" t="s">
        <v>89</v>
      </c>
      <c r="D12" s="64" t="s">
        <v>90</v>
      </c>
      <c r="E12" s="65"/>
      <c r="F12" s="66"/>
      <c r="G12" s="66"/>
      <c r="H12" s="66"/>
      <c r="I12" s="66"/>
      <c r="J12" s="66"/>
      <c r="K12" s="66"/>
      <c r="L12" s="66"/>
      <c r="M12" s="71">
        <f>SUM(M13:M22)</f>
        <v>0</v>
      </c>
      <c r="N12" s="71">
        <f t="shared" ref="N12:Y12" si="0">SUM(N13:N22)</f>
        <v>0</v>
      </c>
      <c r="O12" s="71">
        <f t="shared" si="0"/>
        <v>0</v>
      </c>
      <c r="P12" s="71">
        <f>SUM(P13:P22)</f>
        <v>0</v>
      </c>
      <c r="Q12" s="71">
        <f t="shared" si="0"/>
        <v>0</v>
      </c>
      <c r="R12" s="71">
        <f>SUM(R13:R22)</f>
        <v>0</v>
      </c>
      <c r="S12" s="71">
        <f t="shared" si="0"/>
        <v>1045</v>
      </c>
      <c r="T12" s="71">
        <f>SUM(T13:T22)</f>
        <v>20856694.319999997</v>
      </c>
      <c r="U12" s="71">
        <f t="shared" si="0"/>
        <v>0</v>
      </c>
      <c r="V12" s="71">
        <f>SUM(V13:V22)</f>
        <v>0</v>
      </c>
      <c r="W12" s="71">
        <f t="shared" si="0"/>
        <v>0</v>
      </c>
      <c r="X12" s="71">
        <f>SUM(X13:X22)</f>
        <v>0</v>
      </c>
      <c r="Y12" s="71">
        <f t="shared" si="0"/>
        <v>50</v>
      </c>
      <c r="Z12" s="71">
        <f>SUM(Z13:Z22)</f>
        <v>962161.2</v>
      </c>
      <c r="AA12" s="71">
        <f t="shared" ref="AA12:BO12" si="1">SUM(AA13:AA22)</f>
        <v>0</v>
      </c>
      <c r="AB12" s="71">
        <f t="shared" si="1"/>
        <v>0</v>
      </c>
      <c r="AC12" s="71">
        <f t="shared" si="1"/>
        <v>0</v>
      </c>
      <c r="AD12" s="71">
        <f t="shared" si="1"/>
        <v>0</v>
      </c>
      <c r="AE12" s="71">
        <f t="shared" si="1"/>
        <v>0</v>
      </c>
      <c r="AF12" s="71">
        <f t="shared" si="1"/>
        <v>0</v>
      </c>
      <c r="AG12" s="71">
        <f t="shared" si="1"/>
        <v>277</v>
      </c>
      <c r="AH12" s="71">
        <f t="shared" si="1"/>
        <v>6958892.5559999989</v>
      </c>
      <c r="AI12" s="71">
        <f t="shared" si="1"/>
        <v>0</v>
      </c>
      <c r="AJ12" s="71">
        <f t="shared" si="1"/>
        <v>0</v>
      </c>
      <c r="AK12" s="71">
        <f t="shared" si="1"/>
        <v>0</v>
      </c>
      <c r="AL12" s="71">
        <f t="shared" si="1"/>
        <v>0</v>
      </c>
      <c r="AM12" s="71">
        <f t="shared" si="1"/>
        <v>2640</v>
      </c>
      <c r="AN12" s="71">
        <f t="shared" si="1"/>
        <v>51195610.619999997</v>
      </c>
      <c r="AO12" s="71">
        <f t="shared" si="1"/>
        <v>115</v>
      </c>
      <c r="AP12" s="71">
        <f t="shared" si="1"/>
        <v>1729423.08</v>
      </c>
      <c r="AQ12" s="71">
        <f t="shared" si="1"/>
        <v>0</v>
      </c>
      <c r="AR12" s="71">
        <f t="shared" si="1"/>
        <v>0</v>
      </c>
      <c r="AS12" s="71">
        <f t="shared" si="1"/>
        <v>0</v>
      </c>
      <c r="AT12" s="71">
        <f t="shared" si="1"/>
        <v>0</v>
      </c>
      <c r="AU12" s="71">
        <f t="shared" si="1"/>
        <v>0</v>
      </c>
      <c r="AV12" s="71">
        <f t="shared" si="1"/>
        <v>0</v>
      </c>
      <c r="AW12" s="71">
        <f t="shared" si="1"/>
        <v>680</v>
      </c>
      <c r="AX12" s="71">
        <f t="shared" si="1"/>
        <v>13591143.719999999</v>
      </c>
      <c r="AY12" s="71">
        <f t="shared" si="1"/>
        <v>0</v>
      </c>
      <c r="AZ12" s="71">
        <f t="shared" si="1"/>
        <v>0</v>
      </c>
      <c r="BA12" s="71">
        <f t="shared" si="1"/>
        <v>0</v>
      </c>
      <c r="BB12" s="71">
        <f t="shared" si="1"/>
        <v>0</v>
      </c>
      <c r="BC12" s="71">
        <f t="shared" si="1"/>
        <v>0</v>
      </c>
      <c r="BD12" s="71">
        <f t="shared" si="1"/>
        <v>0</v>
      </c>
      <c r="BE12" s="71">
        <f t="shared" si="1"/>
        <v>0</v>
      </c>
      <c r="BF12" s="71">
        <f t="shared" si="1"/>
        <v>0</v>
      </c>
      <c r="BG12" s="71">
        <f t="shared" ref="BG12" si="2">SUM(BG13:BG22)</f>
        <v>0</v>
      </c>
      <c r="BH12" s="71">
        <f t="shared" si="1"/>
        <v>0</v>
      </c>
      <c r="BI12" s="71">
        <f t="shared" si="1"/>
        <v>0</v>
      </c>
      <c r="BJ12" s="71">
        <f t="shared" si="1"/>
        <v>0</v>
      </c>
      <c r="BK12" s="71">
        <f t="shared" si="1"/>
        <v>0</v>
      </c>
      <c r="BL12" s="71">
        <f t="shared" si="1"/>
        <v>0</v>
      </c>
      <c r="BM12" s="71">
        <f t="shared" si="1"/>
        <v>0</v>
      </c>
      <c r="BN12" s="71">
        <f t="shared" si="1"/>
        <v>0</v>
      </c>
      <c r="BO12" s="71">
        <f t="shared" si="1"/>
        <v>1</v>
      </c>
      <c r="BP12" s="71">
        <f>SUM(BP13:BP22)</f>
        <v>16282.727999999999</v>
      </c>
      <c r="BQ12" s="71">
        <f t="shared" ref="BQ12:EB12" si="3">SUM(BQ13:BQ22)</f>
        <v>0</v>
      </c>
      <c r="BR12" s="71">
        <f t="shared" si="3"/>
        <v>0</v>
      </c>
      <c r="BS12" s="71">
        <f t="shared" si="3"/>
        <v>0</v>
      </c>
      <c r="BT12" s="71">
        <f t="shared" si="3"/>
        <v>0</v>
      </c>
      <c r="BU12" s="71">
        <f t="shared" si="3"/>
        <v>0</v>
      </c>
      <c r="BV12" s="71">
        <f t="shared" si="3"/>
        <v>0</v>
      </c>
      <c r="BW12" s="71">
        <f t="shared" si="3"/>
        <v>0</v>
      </c>
      <c r="BX12" s="71">
        <f t="shared" si="3"/>
        <v>0</v>
      </c>
      <c r="BY12" s="71">
        <f t="shared" si="3"/>
        <v>44</v>
      </c>
      <c r="BZ12" s="71">
        <f t="shared" si="3"/>
        <v>412495.77600000001</v>
      </c>
      <c r="CA12" s="71">
        <f>SUM(CA13:CA22)</f>
        <v>0</v>
      </c>
      <c r="CB12" s="71">
        <f t="shared" si="3"/>
        <v>0</v>
      </c>
      <c r="CC12" s="71">
        <f t="shared" si="3"/>
        <v>0</v>
      </c>
      <c r="CD12" s="71">
        <f t="shared" si="3"/>
        <v>0</v>
      </c>
      <c r="CE12" s="71">
        <f t="shared" si="3"/>
        <v>0</v>
      </c>
      <c r="CF12" s="71">
        <f t="shared" si="3"/>
        <v>0</v>
      </c>
      <c r="CG12" s="71">
        <f t="shared" si="3"/>
        <v>0</v>
      </c>
      <c r="CH12" s="71">
        <f t="shared" si="3"/>
        <v>0</v>
      </c>
      <c r="CI12" s="71">
        <f t="shared" si="3"/>
        <v>483</v>
      </c>
      <c r="CJ12" s="71">
        <f t="shared" si="3"/>
        <v>10362920.1984</v>
      </c>
      <c r="CK12" s="71">
        <f t="shared" si="3"/>
        <v>0</v>
      </c>
      <c r="CL12" s="71">
        <f t="shared" si="3"/>
        <v>0</v>
      </c>
      <c r="CM12" s="71">
        <f t="shared" si="3"/>
        <v>0</v>
      </c>
      <c r="CN12" s="71">
        <f t="shared" si="3"/>
        <v>0</v>
      </c>
      <c r="CO12" s="71">
        <f t="shared" si="3"/>
        <v>0</v>
      </c>
      <c r="CP12" s="71">
        <f t="shared" si="3"/>
        <v>0</v>
      </c>
      <c r="CQ12" s="71">
        <f t="shared" si="3"/>
        <v>0</v>
      </c>
      <c r="CR12" s="71">
        <f t="shared" si="3"/>
        <v>0</v>
      </c>
      <c r="CS12" s="71">
        <f t="shared" si="3"/>
        <v>0</v>
      </c>
      <c r="CT12" s="71">
        <f t="shared" si="3"/>
        <v>0</v>
      </c>
      <c r="CU12" s="71">
        <f t="shared" si="3"/>
        <v>0</v>
      </c>
      <c r="CV12" s="71">
        <f t="shared" si="3"/>
        <v>0</v>
      </c>
      <c r="CW12" s="71">
        <f t="shared" si="3"/>
        <v>0</v>
      </c>
      <c r="CX12" s="71">
        <f t="shared" si="3"/>
        <v>0</v>
      </c>
      <c r="CY12" s="71">
        <f t="shared" si="3"/>
        <v>0</v>
      </c>
      <c r="CZ12" s="71">
        <f t="shared" si="3"/>
        <v>0</v>
      </c>
      <c r="DA12" s="71">
        <f t="shared" si="3"/>
        <v>0</v>
      </c>
      <c r="DB12" s="71">
        <f t="shared" si="3"/>
        <v>0</v>
      </c>
      <c r="DC12" s="71">
        <f>SUM(DC13:DC22)</f>
        <v>0</v>
      </c>
      <c r="DD12" s="71">
        <f>SUM(DD13:DD22)</f>
        <v>0</v>
      </c>
      <c r="DE12" s="72">
        <f t="shared" ref="DE12" si="4">SUM(DE13:DE22)</f>
        <v>0</v>
      </c>
      <c r="DF12" s="71">
        <f t="shared" si="3"/>
        <v>0</v>
      </c>
      <c r="DG12" s="71">
        <f t="shared" si="3"/>
        <v>0</v>
      </c>
      <c r="DH12" s="71">
        <f t="shared" si="3"/>
        <v>0</v>
      </c>
      <c r="DI12" s="71">
        <f t="shared" si="3"/>
        <v>0</v>
      </c>
      <c r="DJ12" s="71">
        <f t="shared" si="3"/>
        <v>0</v>
      </c>
      <c r="DK12" s="71">
        <f t="shared" si="3"/>
        <v>0</v>
      </c>
      <c r="DL12" s="71">
        <f t="shared" si="3"/>
        <v>0</v>
      </c>
      <c r="DM12" s="71">
        <f t="shared" si="3"/>
        <v>0</v>
      </c>
      <c r="DN12" s="71">
        <f t="shared" si="3"/>
        <v>0</v>
      </c>
      <c r="DO12" s="71">
        <f t="shared" si="3"/>
        <v>0</v>
      </c>
      <c r="DP12" s="71">
        <f t="shared" si="3"/>
        <v>0</v>
      </c>
      <c r="DQ12" s="71">
        <f t="shared" si="3"/>
        <v>0</v>
      </c>
      <c r="DR12" s="71">
        <f t="shared" si="3"/>
        <v>0</v>
      </c>
      <c r="DS12" s="71">
        <f t="shared" si="3"/>
        <v>0</v>
      </c>
      <c r="DT12" s="71">
        <f t="shared" si="3"/>
        <v>0</v>
      </c>
      <c r="DU12" s="71">
        <f t="shared" si="3"/>
        <v>0</v>
      </c>
      <c r="DV12" s="71">
        <f t="shared" si="3"/>
        <v>0</v>
      </c>
      <c r="DW12" s="71">
        <f t="shared" si="3"/>
        <v>0</v>
      </c>
      <c r="DX12" s="71">
        <f t="shared" si="3"/>
        <v>0</v>
      </c>
      <c r="DY12" s="71">
        <f t="shared" si="3"/>
        <v>15</v>
      </c>
      <c r="DZ12" s="71">
        <f t="shared" si="3"/>
        <v>1603644.1165800001</v>
      </c>
      <c r="EA12" s="71">
        <f t="shared" si="3"/>
        <v>0</v>
      </c>
      <c r="EB12" s="71">
        <f t="shared" si="3"/>
        <v>0</v>
      </c>
      <c r="EC12" s="71">
        <f t="shared" ref="EC12:EN12" si="5">SUM(EC13:EC22)</f>
        <v>3</v>
      </c>
      <c r="ED12" s="71">
        <f t="shared" si="5"/>
        <v>309356.28939600004</v>
      </c>
      <c r="EE12" s="71"/>
      <c r="EF12" s="71"/>
      <c r="EG12" s="71"/>
      <c r="EH12" s="71"/>
      <c r="EI12" s="71"/>
      <c r="EJ12" s="71"/>
      <c r="EK12" s="71"/>
      <c r="EL12" s="71"/>
      <c r="EM12" s="71">
        <f t="shared" si="5"/>
        <v>5353</v>
      </c>
      <c r="EN12" s="71">
        <f t="shared" si="5"/>
        <v>107998624.60437599</v>
      </c>
    </row>
    <row r="13" spans="1:144" s="4" customFormat="1" ht="30" x14ac:dyDescent="0.25">
      <c r="A13" s="73"/>
      <c r="B13" s="73">
        <v>1</v>
      </c>
      <c r="C13" s="74" t="s">
        <v>91</v>
      </c>
      <c r="D13" s="75" t="s">
        <v>92</v>
      </c>
      <c r="E13" s="76">
        <v>17622</v>
      </c>
      <c r="F13" s="77">
        <v>0.83</v>
      </c>
      <c r="G13" s="78"/>
      <c r="H13" s="79">
        <v>1</v>
      </c>
      <c r="I13" s="80">
        <v>1.4</v>
      </c>
      <c r="J13" s="80">
        <v>1.68</v>
      </c>
      <c r="K13" s="80">
        <v>2.23</v>
      </c>
      <c r="L13" s="80">
        <v>2.57</v>
      </c>
      <c r="M13" s="81"/>
      <c r="N13" s="82">
        <f>(M13*$E13*$F13*$H13*$I13*N$10)</f>
        <v>0</v>
      </c>
      <c r="O13" s="81"/>
      <c r="P13" s="82">
        <f>(O13*$E13*$F13*$H13*$I13*P$10)</f>
        <v>0</v>
      </c>
      <c r="Q13" s="81"/>
      <c r="R13" s="82">
        <f>(Q13*$E13*$F13*$H13*$I13*R$10)</f>
        <v>0</v>
      </c>
      <c r="S13" s="81">
        <v>160</v>
      </c>
      <c r="T13" s="82">
        <f>(S13*$E13*$F13*$H13*$I13*T$10)</f>
        <v>3276282.2399999998</v>
      </c>
      <c r="U13" s="81"/>
      <c r="V13" s="82">
        <f>(U13*$E13*$F13*$H13*$I13*V$10)</f>
        <v>0</v>
      </c>
      <c r="W13" s="81"/>
      <c r="X13" s="82">
        <f>(W13*$E13*$F13*$H13*$I13*X$10)</f>
        <v>0</v>
      </c>
      <c r="Y13" s="81"/>
      <c r="Z13" s="82">
        <f>(Y13*$E13*$F13*$H13*$I13*Z$10)</f>
        <v>0</v>
      </c>
      <c r="AA13" s="81"/>
      <c r="AB13" s="82">
        <f>(AA13*$E13*$F13*$H13*$I13*AB$10)</f>
        <v>0</v>
      </c>
      <c r="AC13" s="81"/>
      <c r="AD13" s="81">
        <f t="shared" ref="AD13:AD18" si="6">SUM(AC13*$E13*$F13*$H13*$J13*$AD$10)</f>
        <v>0</v>
      </c>
      <c r="AE13" s="81"/>
      <c r="AF13" s="81">
        <f>SUM(AE13*$E13*$F13*$H13*$J13)</f>
        <v>0</v>
      </c>
      <c r="AG13" s="81">
        <v>0</v>
      </c>
      <c r="AH13" s="82">
        <f>(AG13*$E13*$F13*$H13*$I13*AH$10)</f>
        <v>0</v>
      </c>
      <c r="AI13" s="81"/>
      <c r="AJ13" s="82">
        <f>(AI13*$E13*$F13*$H13*$I13*AJ$10)</f>
        <v>0</v>
      </c>
      <c r="AK13" s="81"/>
      <c r="AL13" s="82">
        <f>(AK13*$E13*$F13*$H13*$I13*AL$10)</f>
        <v>0</v>
      </c>
      <c r="AM13" s="83">
        <v>1940</v>
      </c>
      <c r="AN13" s="82">
        <f>(AM13*$E13*$F13*$H13*$I13*AN$10)</f>
        <v>39724922.159999996</v>
      </c>
      <c r="AO13" s="81">
        <v>0</v>
      </c>
      <c r="AP13" s="82">
        <f>(AO13*$E13*$F13*$H13*$I13*AP$10)</f>
        <v>0</v>
      </c>
      <c r="AQ13" s="81"/>
      <c r="AR13" s="82">
        <f>(AQ13*$E13*$F13*$H13*$I13*AR$10)</f>
        <v>0</v>
      </c>
      <c r="AS13" s="81"/>
      <c r="AT13" s="82">
        <f>(AS13*$E13*$F13*$H13*$I13*AT$10)</f>
        <v>0</v>
      </c>
      <c r="AU13" s="81"/>
      <c r="AV13" s="82">
        <f>(AU13*$E13*$F13*$H13*$I13*AV$10)</f>
        <v>0</v>
      </c>
      <c r="AW13" s="81">
        <v>650</v>
      </c>
      <c r="AX13" s="82">
        <f>(AW13*$E13*$F13*$H13*$I13*AX$10)</f>
        <v>13309896.6</v>
      </c>
      <c r="AY13" s="81"/>
      <c r="AZ13" s="82">
        <f>(AY13*$E13*$F13*$H13*$I13*AZ$10)</f>
        <v>0</v>
      </c>
      <c r="BA13" s="81"/>
      <c r="BB13" s="82">
        <f>(BA13*$E13*$F13*$H13*$I13*BB$10)</f>
        <v>0</v>
      </c>
      <c r="BC13" s="81"/>
      <c r="BD13" s="82">
        <f>(BC13*$E13*$F13*$H13*$I13*BD$10)</f>
        <v>0</v>
      </c>
      <c r="BE13" s="81"/>
      <c r="BF13" s="82">
        <f>(BE13*$E13*$F13*$H13*$I13*BF$10)</f>
        <v>0</v>
      </c>
      <c r="BG13" s="81"/>
      <c r="BH13" s="82">
        <f>(BG13*$E13*$F13*$H13*$I13*BH$10)</f>
        <v>0</v>
      </c>
      <c r="BI13" s="81"/>
      <c r="BJ13" s="82">
        <f>(BI13*$E13*$F13*$H13*$I13*BJ$10)</f>
        <v>0</v>
      </c>
      <c r="BK13" s="81"/>
      <c r="BL13" s="82">
        <f>(BK13*$E13*$F13*$H13*$I13*BL$10)</f>
        <v>0</v>
      </c>
      <c r="BM13" s="81"/>
      <c r="BN13" s="82">
        <f>(BM13*$E13*$F13*$H13*$I13*BN$10)</f>
        <v>0</v>
      </c>
      <c r="BO13" s="81"/>
      <c r="BP13" s="82">
        <f>(BO13*$E13*$F13*$H13*$I13*BP$10)</f>
        <v>0</v>
      </c>
      <c r="BQ13" s="81"/>
      <c r="BR13" s="82">
        <f>(BQ13*$E13*$F13*$H13*$I13*BR$10)</f>
        <v>0</v>
      </c>
      <c r="BS13" s="81"/>
      <c r="BT13" s="82">
        <f>(BS13*$E13*$F13*$H13*$I13*BT$10)</f>
        <v>0</v>
      </c>
      <c r="BU13" s="81"/>
      <c r="BV13" s="82">
        <f>(BU13*$E13*$F13*$H13*$I13*BV$10)</f>
        <v>0</v>
      </c>
      <c r="BW13" s="81"/>
      <c r="BX13" s="82">
        <f>(BW13*$E13*$F13*$H13*$I13*BX$10)</f>
        <v>0</v>
      </c>
      <c r="BY13" s="81"/>
      <c r="BZ13" s="82">
        <f>(BY13*$E13*$F13*$H13*$I13*BZ$10)</f>
        <v>0</v>
      </c>
      <c r="CA13" s="87"/>
      <c r="CB13" s="84">
        <f>SUM(CA13*$E13*$F13*$H13*$J13*CB$10)</f>
        <v>0</v>
      </c>
      <c r="CC13" s="81"/>
      <c r="CD13" s="84">
        <f>SUM(CC13*$E13*$F13*$H13*$J13*CD$10)</f>
        <v>0</v>
      </c>
      <c r="CE13" s="81"/>
      <c r="CF13" s="84">
        <f>SUM(CE13*$E13*$F13*$H13*$J13*CF$10)</f>
        <v>0</v>
      </c>
      <c r="CG13" s="81"/>
      <c r="CH13" s="84">
        <f>SUM(CG13*$E13*$F13*$H13*$J13*CH$10)</f>
        <v>0</v>
      </c>
      <c r="CI13" s="81">
        <v>370</v>
      </c>
      <c r="CJ13" s="84">
        <f>SUM(CI13*$E13*$F13*$H13*$J13*CJ$10)</f>
        <v>9091683.216</v>
      </c>
      <c r="CK13" s="81"/>
      <c r="CL13" s="84">
        <f>SUM(CK13*$E13*$F13*$H13*$J13*CL$10)</f>
        <v>0</v>
      </c>
      <c r="CM13" s="81"/>
      <c r="CN13" s="84">
        <f>SUM(CM13*$E13*$F13*$H13*$J13*CN$10)</f>
        <v>0</v>
      </c>
      <c r="CO13" s="81"/>
      <c r="CP13" s="84">
        <f>SUM(CO13*$E13*$F13*$H13*$J13*CP$10)</f>
        <v>0</v>
      </c>
      <c r="CQ13" s="81"/>
      <c r="CR13" s="84">
        <f>SUM(CQ13*$E13*$F13*$H13*$J13*CR$10)</f>
        <v>0</v>
      </c>
      <c r="CS13" s="81"/>
      <c r="CT13" s="84">
        <f>SUM(CS13*$E13*$F13*$H13*$J13*CT$10)</f>
        <v>0</v>
      </c>
      <c r="CU13" s="81"/>
      <c r="CV13" s="84">
        <f>SUM(CU13*$E13*$F13*$H13*$J13*CV$10)</f>
        <v>0</v>
      </c>
      <c r="CW13" s="81"/>
      <c r="CX13" s="84">
        <f>SUM(CW13*$E13*$F13*$H13*$J13*CX$10)</f>
        <v>0</v>
      </c>
      <c r="CY13" s="81"/>
      <c r="CZ13" s="84">
        <f>SUM(CY13*$E13*$F13*$H13*$J13*CZ$10)</f>
        <v>0</v>
      </c>
      <c r="DA13" s="81"/>
      <c r="DB13" s="84">
        <f>SUM(DA13*$E13*$F13*$H13*$J13*DB$10)</f>
        <v>0</v>
      </c>
      <c r="DC13" s="81"/>
      <c r="DD13" s="81">
        <f>SUM(DC13*$E13*$F13*$H13*$J13*DD$10)</f>
        <v>0</v>
      </c>
      <c r="DE13" s="85"/>
      <c r="DF13" s="81">
        <f>SUM(DE13*$E13*$F13*$H13*$J13*DF$10)</f>
        <v>0</v>
      </c>
      <c r="DG13" s="81"/>
      <c r="DH13" s="81">
        <f>SUM(DG13*$E13*$F13*$H13*$K13*DH$10)</f>
        <v>0</v>
      </c>
      <c r="DI13" s="81"/>
      <c r="DJ13" s="81">
        <f>SUM(DI13*$E13*$F13*$H13*$L13*DJ$10)</f>
        <v>0</v>
      </c>
      <c r="DK13" s="81"/>
      <c r="DL13" s="82">
        <f>(DK13*$E13*$F13*$H13*$I13*DL$10)</f>
        <v>0</v>
      </c>
      <c r="DM13" s="81"/>
      <c r="DN13" s="82">
        <f>(DM13*$E13*$F13*$H13*$I13*DN$10)</f>
        <v>0</v>
      </c>
      <c r="DO13" s="81"/>
      <c r="DP13" s="84">
        <f>SUM(DO13*$E13*$F13*$H13)</f>
        <v>0</v>
      </c>
      <c r="DQ13" s="81"/>
      <c r="DR13" s="81"/>
      <c r="DS13" s="81"/>
      <c r="DT13" s="82">
        <f>(DS13*$E13*$F13*$H13*$I13*DT$10)</f>
        <v>0</v>
      </c>
      <c r="DU13" s="81"/>
      <c r="DV13" s="82">
        <f>(DU13*$E13*$F13*$H13*$I13*DV$10)</f>
        <v>0</v>
      </c>
      <c r="DW13" s="81"/>
      <c r="DX13" s="81"/>
      <c r="DY13" s="86"/>
      <c r="DZ13" s="86"/>
      <c r="EA13" s="81"/>
      <c r="EB13" s="87">
        <f>(EA13*$E13*$F13*$H13*$I13)</f>
        <v>0</v>
      </c>
      <c r="EC13" s="81"/>
      <c r="ED13" s="81"/>
      <c r="EE13" s="81"/>
      <c r="EF13" s="88">
        <f>(EE13*$E13*$F13*$H13*$I13)</f>
        <v>0</v>
      </c>
      <c r="EG13" s="88"/>
      <c r="EH13" s="88"/>
      <c r="EI13" s="88"/>
      <c r="EJ13" s="88"/>
      <c r="EK13" s="88"/>
      <c r="EL13" s="88"/>
      <c r="EM13" s="89">
        <f t="shared" ref="EM13:EN22" si="7">SUM(M13,O13,Q13,S13,U13,W13,Y13,AA13,AC13,AE13,AG13,AI13,AK13,AM13,AO13,AQ13,AS13,AU13,AW13,AY13,BA13,BC13,BE13,BG13,BI13,BK13,BM13,BO13,BQ13,BS13,BU13,BW13,BY13,CA13,CC13,CE13,CG13,CI13,CK13,CM13,CO13,CQ13,CS13,CU13,CW13,CY13,DA13,DC13,DE13,DG13,DI13,DK13,DM13,DO13,DQ13,DS13,DU13,DW13,DY13,EA13,EC13)</f>
        <v>3120</v>
      </c>
      <c r="EN13" s="89">
        <f t="shared" si="7"/>
        <v>65402784.215999998</v>
      </c>
    </row>
    <row r="14" spans="1:144" s="4" customFormat="1" ht="25.5" customHeight="1" x14ac:dyDescent="0.25">
      <c r="A14" s="73"/>
      <c r="B14" s="73">
        <v>2</v>
      </c>
      <c r="C14" s="74" t="s">
        <v>93</v>
      </c>
      <c r="D14" s="75" t="s">
        <v>94</v>
      </c>
      <c r="E14" s="76">
        <v>17622</v>
      </c>
      <c r="F14" s="77">
        <v>0.66</v>
      </c>
      <c r="G14" s="78"/>
      <c r="H14" s="79">
        <v>1</v>
      </c>
      <c r="I14" s="80">
        <v>1.4</v>
      </c>
      <c r="J14" s="80">
        <v>1.68</v>
      </c>
      <c r="K14" s="80">
        <v>2.23</v>
      </c>
      <c r="L14" s="80">
        <v>2.57</v>
      </c>
      <c r="M14" s="81"/>
      <c r="N14" s="82">
        <f t="shared" ref="N14:N18" si="8">(M14*$E14*$F14*$H14*$I14*N$10)</f>
        <v>0</v>
      </c>
      <c r="O14" s="81"/>
      <c r="P14" s="82">
        <f t="shared" ref="P14:P18" si="9">(O14*$E14*$F14*$H14*$I14*P$10)</f>
        <v>0</v>
      </c>
      <c r="Q14" s="81"/>
      <c r="R14" s="82">
        <f t="shared" ref="R14:R18" si="10">(Q14*$E14*$F14*$H14*$I14*R$10)</f>
        <v>0</v>
      </c>
      <c r="S14" s="81">
        <v>85</v>
      </c>
      <c r="T14" s="82">
        <f t="shared" ref="T14:T18" si="11">(S14*$E14*$F14*$H14*$I14*T$10)</f>
        <v>1384031.8800000001</v>
      </c>
      <c r="U14" s="81"/>
      <c r="V14" s="82">
        <f t="shared" ref="V14:V18" si="12">(U14*$E14*$F14*$H14*$I14*V$10)</f>
        <v>0</v>
      </c>
      <c r="W14" s="81"/>
      <c r="X14" s="82">
        <f t="shared" ref="X14:X18" si="13">(W14*$E14*$F14*$H14*$I14*X$10)</f>
        <v>0</v>
      </c>
      <c r="Y14" s="81"/>
      <c r="Z14" s="82">
        <f t="shared" ref="Z14:Z18" si="14">(Y14*$E14*$F14*$H14*$I14*Z$10)</f>
        <v>0</v>
      </c>
      <c r="AA14" s="81"/>
      <c r="AB14" s="82">
        <f t="shared" ref="AB14:AB18" si="15">(AA14*$E14*$F14*$H14*$I14*AB$10)</f>
        <v>0</v>
      </c>
      <c r="AC14" s="81"/>
      <c r="AD14" s="81">
        <f t="shared" si="6"/>
        <v>0</v>
      </c>
      <c r="AE14" s="81"/>
      <c r="AF14" s="81">
        <f t="shared" ref="AF14:AF18" si="16">SUM(AE14*$E14*$F14*$H14*$J14)</f>
        <v>0</v>
      </c>
      <c r="AG14" s="81">
        <v>0</v>
      </c>
      <c r="AH14" s="82">
        <f t="shared" ref="AH14:AH18" si="17">(AG14*$E14*$F14*$H14*$I14*AH$10)</f>
        <v>0</v>
      </c>
      <c r="AI14" s="81"/>
      <c r="AJ14" s="82">
        <f t="shared" ref="AJ14:AJ18" si="18">(AI14*$E14*$F14*$H14*$I14*AJ$10)</f>
        <v>0</v>
      </c>
      <c r="AK14" s="81"/>
      <c r="AL14" s="82">
        <f t="shared" ref="AL14:AL18" si="19">(AK14*$E14*$F14*$H14*$I14*AL$10)</f>
        <v>0</v>
      </c>
      <c r="AM14" s="83">
        <v>575</v>
      </c>
      <c r="AN14" s="82">
        <f t="shared" ref="AN14:AN18" si="20">(AM14*$E14*$F14*$H14*$I14*AN$10)</f>
        <v>9362568.5999999996</v>
      </c>
      <c r="AO14" s="81">
        <v>0</v>
      </c>
      <c r="AP14" s="82">
        <f t="shared" ref="AP14:AP18" si="21">(AO14*$E14*$F14*$H14*$I14*AP$10)</f>
        <v>0</v>
      </c>
      <c r="AQ14" s="81"/>
      <c r="AR14" s="82">
        <f t="shared" ref="AR14:AR18" si="22">(AQ14*$E14*$F14*$H14*$I14*AR$10)</f>
        <v>0</v>
      </c>
      <c r="AS14" s="81"/>
      <c r="AT14" s="82">
        <f t="shared" ref="AT14:AT18" si="23">(AS14*$E14*$F14*$H14*$I14*AT$10)</f>
        <v>0</v>
      </c>
      <c r="AU14" s="81"/>
      <c r="AV14" s="82">
        <f t="shared" ref="AV14:AV18" si="24">(AU14*$E14*$F14*$H14*$I14*AV$10)</f>
        <v>0</v>
      </c>
      <c r="AW14" s="81">
        <v>0</v>
      </c>
      <c r="AX14" s="82">
        <f t="shared" ref="AX14:AX18" si="25">(AW14*$E14*$F14*$H14*$I14*AX$10)</f>
        <v>0</v>
      </c>
      <c r="AY14" s="81"/>
      <c r="AZ14" s="82">
        <f t="shared" ref="AZ14:AZ18" si="26">(AY14*$E14*$F14*$H14*$I14*AZ$10)</f>
        <v>0</v>
      </c>
      <c r="BA14" s="81"/>
      <c r="BB14" s="82">
        <f t="shared" ref="BB14:BB18" si="27">(BA14*$E14*$F14*$H14*$I14*BB$10)</f>
        <v>0</v>
      </c>
      <c r="BC14" s="81"/>
      <c r="BD14" s="82">
        <f t="shared" ref="BD14:BD18" si="28">(BC14*$E14*$F14*$H14*$I14*BD$10)</f>
        <v>0</v>
      </c>
      <c r="BE14" s="81"/>
      <c r="BF14" s="82">
        <f t="shared" ref="BF14:BF18" si="29">(BE14*$E14*$F14*$H14*$I14*BF$10)</f>
        <v>0</v>
      </c>
      <c r="BG14" s="81"/>
      <c r="BH14" s="82">
        <f t="shared" ref="BH14:BH18" si="30">(BG14*$E14*$F14*$H14*$I14*BH$10)</f>
        <v>0</v>
      </c>
      <c r="BI14" s="81"/>
      <c r="BJ14" s="82">
        <f t="shared" ref="BJ14:BJ18" si="31">(BI14*$E14*$F14*$H14*$I14*BJ$10)</f>
        <v>0</v>
      </c>
      <c r="BK14" s="81"/>
      <c r="BL14" s="82">
        <f t="shared" ref="BL14:BL18" si="32">(BK14*$E14*$F14*$H14*$I14*BL$10)</f>
        <v>0</v>
      </c>
      <c r="BM14" s="81"/>
      <c r="BN14" s="82">
        <f t="shared" ref="BN14:BN18" si="33">(BM14*$E14*$F14*$H14*$I14*BN$10)</f>
        <v>0</v>
      </c>
      <c r="BO14" s="81">
        <v>1</v>
      </c>
      <c r="BP14" s="82">
        <f t="shared" ref="BP14:BP18" si="34">(BO14*$E14*$F14*$H14*$I14*BP$10)</f>
        <v>16282.727999999999</v>
      </c>
      <c r="BQ14" s="81"/>
      <c r="BR14" s="82">
        <f t="shared" ref="BR14:BR18" si="35">(BQ14*$E14*$F14*$H14*$I14*BR$10)</f>
        <v>0</v>
      </c>
      <c r="BS14" s="81"/>
      <c r="BT14" s="82">
        <f t="shared" ref="BT14:BT18" si="36">(BS14*$E14*$F14*$H14*$I14*BT$10)</f>
        <v>0</v>
      </c>
      <c r="BU14" s="81"/>
      <c r="BV14" s="82">
        <f t="shared" ref="BV14:BV18" si="37">(BU14*$E14*$F14*$H14*$I14*BV$10)</f>
        <v>0</v>
      </c>
      <c r="BW14" s="81"/>
      <c r="BX14" s="82">
        <f t="shared" ref="BX14:BX18" si="38">(BW14*$E14*$F14*$H14*$I14*BX$10)</f>
        <v>0</v>
      </c>
      <c r="BY14" s="81"/>
      <c r="BZ14" s="82">
        <f t="shared" ref="BZ14:BZ18" si="39">(BY14*$E14*$F14*$H14*$I14*BZ$10)</f>
        <v>0</v>
      </c>
      <c r="CA14" s="87"/>
      <c r="CB14" s="84">
        <f t="shared" ref="CB14:CB18" si="40">SUM(CA14*$E14*$F14*$H14*$J14*CB$10)</f>
        <v>0</v>
      </c>
      <c r="CC14" s="81"/>
      <c r="CD14" s="84">
        <f t="shared" ref="CD14:CD18" si="41">SUM(CC14*$E14*$F14*$H14*$J14*CD$10)</f>
        <v>0</v>
      </c>
      <c r="CE14" s="81"/>
      <c r="CF14" s="84">
        <f t="shared" ref="CF14:CF18" si="42">SUM(CE14*$E14*$F14*$H14*$J14*CF$10)</f>
        <v>0</v>
      </c>
      <c r="CG14" s="81"/>
      <c r="CH14" s="84">
        <f t="shared" ref="CH14:CH18" si="43">SUM(CG14*$E14*$F14*$H14*$J14*CH$10)</f>
        <v>0</v>
      </c>
      <c r="CI14" s="81"/>
      <c r="CJ14" s="84">
        <f t="shared" ref="CJ14:CJ18" si="44">SUM(CI14*$E14*$F14*$H14*$J14*CJ$10)</f>
        <v>0</v>
      </c>
      <c r="CK14" s="81"/>
      <c r="CL14" s="84">
        <f t="shared" ref="CL14:CL18" si="45">SUM(CK14*$E14*$F14*$H14*$J14*CL$10)</f>
        <v>0</v>
      </c>
      <c r="CM14" s="81"/>
      <c r="CN14" s="84">
        <f t="shared" ref="CN14:CN18" si="46">SUM(CM14*$E14*$F14*$H14*$J14*CN$10)</f>
        <v>0</v>
      </c>
      <c r="CO14" s="81"/>
      <c r="CP14" s="84">
        <f t="shared" ref="CP14:CP18" si="47">SUM(CO14*$E14*$F14*$H14*$J14*CP$10)</f>
        <v>0</v>
      </c>
      <c r="CQ14" s="81"/>
      <c r="CR14" s="84">
        <f t="shared" ref="CR14:CR18" si="48">SUM(CQ14*$E14*$F14*$H14*$J14*CR$10)</f>
        <v>0</v>
      </c>
      <c r="CS14" s="81"/>
      <c r="CT14" s="84">
        <f t="shared" ref="CT14:CT18" si="49">SUM(CS14*$E14*$F14*$H14*$J14*CT$10)</f>
        <v>0</v>
      </c>
      <c r="CU14" s="81"/>
      <c r="CV14" s="84">
        <f t="shared" ref="CV14:CV18" si="50">SUM(CU14*$E14*$F14*$H14*$J14*CV$10)</f>
        <v>0</v>
      </c>
      <c r="CW14" s="81"/>
      <c r="CX14" s="84">
        <f t="shared" ref="CX14:CX18" si="51">SUM(CW14*$E14*$F14*$H14*$J14*CX$10)</f>
        <v>0</v>
      </c>
      <c r="CY14" s="81"/>
      <c r="CZ14" s="84">
        <f t="shared" ref="CZ14:CZ18" si="52">SUM(CY14*$E14*$F14*$H14*$J14*CZ$10)</f>
        <v>0</v>
      </c>
      <c r="DA14" s="81"/>
      <c r="DB14" s="84">
        <f t="shared" ref="DB14:DB18" si="53">SUM(DA14*$E14*$F14*$H14*$J14*DB$10)</f>
        <v>0</v>
      </c>
      <c r="DC14" s="81"/>
      <c r="DD14" s="81">
        <f t="shared" ref="DD14:DD18" si="54">SUM(DC14*$E14*$F14*$H14*$J14*DD$10)</f>
        <v>0</v>
      </c>
      <c r="DE14" s="85"/>
      <c r="DF14" s="81">
        <f t="shared" ref="DF14:DF18" si="55">SUM(DE14*$E14*$F14*$H14*$J14*DF$10)</f>
        <v>0</v>
      </c>
      <c r="DG14" s="81"/>
      <c r="DH14" s="81">
        <f t="shared" ref="DH14:DH18" si="56">SUM(DG14*$E14*$F14*$H14*$K14*DH$10)</f>
        <v>0</v>
      </c>
      <c r="DI14" s="81"/>
      <c r="DJ14" s="81">
        <f t="shared" ref="DJ14:DJ18" si="57">SUM(DI14*$E14*$F14*$H14*$L14*DJ$10)</f>
        <v>0</v>
      </c>
      <c r="DK14" s="81"/>
      <c r="DL14" s="82">
        <f t="shared" ref="DL14:DL18" si="58">(DK14*$E14*$F14*$H14*$I14*DL$10)</f>
        <v>0</v>
      </c>
      <c r="DM14" s="81"/>
      <c r="DN14" s="82">
        <f t="shared" ref="DN14:DN18" si="59">(DM14*$E14*$F14*$H14*$I14*DN$10)</f>
        <v>0</v>
      </c>
      <c r="DO14" s="81"/>
      <c r="DP14" s="84">
        <f t="shared" ref="DP14:DP18" si="60">SUM(DO14*$E14*$F14*$H14)</f>
        <v>0</v>
      </c>
      <c r="DQ14" s="81"/>
      <c r="DR14" s="81"/>
      <c r="DS14" s="81"/>
      <c r="DT14" s="82">
        <f t="shared" ref="DT14:DT18" si="61">(DS14*$E14*$F14*$H14*$I14*DT$10)</f>
        <v>0</v>
      </c>
      <c r="DU14" s="81"/>
      <c r="DV14" s="82">
        <f t="shared" ref="DV14:DV18" si="62">(DU14*$E14*$F14*$H14*$I14*DV$10)</f>
        <v>0</v>
      </c>
      <c r="DW14" s="81"/>
      <c r="DX14" s="81"/>
      <c r="DY14" s="86"/>
      <c r="DZ14" s="86"/>
      <c r="EA14" s="81"/>
      <c r="EB14" s="87">
        <f t="shared" ref="EB14:EB18" si="63">(EA14*$E14*$F14*$H14*$I14)</f>
        <v>0</v>
      </c>
      <c r="EC14" s="81"/>
      <c r="ED14" s="81"/>
      <c r="EE14" s="81"/>
      <c r="EF14" s="88">
        <f t="shared" ref="EF14:EF18" si="64">(EE14*$E14*$F14*$H14*$I14)</f>
        <v>0</v>
      </c>
      <c r="EG14" s="88"/>
      <c r="EH14" s="88"/>
      <c r="EI14" s="88"/>
      <c r="EJ14" s="88"/>
      <c r="EK14" s="88"/>
      <c r="EL14" s="88"/>
      <c r="EM14" s="89">
        <f t="shared" si="7"/>
        <v>661</v>
      </c>
      <c r="EN14" s="89">
        <f t="shared" si="7"/>
        <v>10762883.208000001</v>
      </c>
    </row>
    <row r="15" spans="1:144" s="4" customFormat="1" ht="30" customHeight="1" x14ac:dyDescent="0.25">
      <c r="A15" s="73"/>
      <c r="B15" s="73">
        <v>3</v>
      </c>
      <c r="C15" s="74" t="s">
        <v>95</v>
      </c>
      <c r="D15" s="75" t="s">
        <v>96</v>
      </c>
      <c r="E15" s="76">
        <v>17622</v>
      </c>
      <c r="F15" s="80">
        <v>0.71</v>
      </c>
      <c r="G15" s="78"/>
      <c r="H15" s="79">
        <v>1</v>
      </c>
      <c r="I15" s="80">
        <v>1.4</v>
      </c>
      <c r="J15" s="80">
        <v>1.68</v>
      </c>
      <c r="K15" s="80">
        <v>2.23</v>
      </c>
      <c r="L15" s="80">
        <v>2.57</v>
      </c>
      <c r="M15" s="81"/>
      <c r="N15" s="82">
        <f t="shared" si="8"/>
        <v>0</v>
      </c>
      <c r="O15" s="81"/>
      <c r="P15" s="82">
        <f t="shared" si="9"/>
        <v>0</v>
      </c>
      <c r="Q15" s="81"/>
      <c r="R15" s="82">
        <f t="shared" si="10"/>
        <v>0</v>
      </c>
      <c r="S15" s="81">
        <v>450</v>
      </c>
      <c r="T15" s="82">
        <f t="shared" si="11"/>
        <v>7882320.5999999996</v>
      </c>
      <c r="U15" s="81"/>
      <c r="V15" s="82">
        <f t="shared" si="12"/>
        <v>0</v>
      </c>
      <c r="W15" s="81"/>
      <c r="X15" s="82">
        <f t="shared" si="13"/>
        <v>0</v>
      </c>
      <c r="Y15" s="81">
        <v>40</v>
      </c>
      <c r="Z15" s="82">
        <f t="shared" si="14"/>
        <v>700650.72</v>
      </c>
      <c r="AA15" s="81"/>
      <c r="AB15" s="82">
        <f t="shared" si="15"/>
        <v>0</v>
      </c>
      <c r="AC15" s="81"/>
      <c r="AD15" s="81">
        <f t="shared" si="6"/>
        <v>0</v>
      </c>
      <c r="AE15" s="81"/>
      <c r="AF15" s="81">
        <f t="shared" si="16"/>
        <v>0</v>
      </c>
      <c r="AG15" s="81">
        <v>33</v>
      </c>
      <c r="AH15" s="82">
        <f t="shared" si="17"/>
        <v>578036.84399999992</v>
      </c>
      <c r="AI15" s="81"/>
      <c r="AJ15" s="82">
        <f t="shared" si="18"/>
        <v>0</v>
      </c>
      <c r="AK15" s="81"/>
      <c r="AL15" s="82">
        <f t="shared" si="19"/>
        <v>0</v>
      </c>
      <c r="AM15" s="83">
        <v>115</v>
      </c>
      <c r="AN15" s="82">
        <f t="shared" si="20"/>
        <v>2014370.8199999996</v>
      </c>
      <c r="AO15" s="81">
        <v>80</v>
      </c>
      <c r="AP15" s="82">
        <f t="shared" si="21"/>
        <v>1401301.44</v>
      </c>
      <c r="AQ15" s="81"/>
      <c r="AR15" s="82">
        <f t="shared" si="22"/>
        <v>0</v>
      </c>
      <c r="AS15" s="81"/>
      <c r="AT15" s="82">
        <f t="shared" si="23"/>
        <v>0</v>
      </c>
      <c r="AU15" s="81"/>
      <c r="AV15" s="82">
        <f t="shared" si="24"/>
        <v>0</v>
      </c>
      <c r="AW15" s="81">
        <v>0</v>
      </c>
      <c r="AX15" s="82">
        <f t="shared" si="25"/>
        <v>0</v>
      </c>
      <c r="AY15" s="81"/>
      <c r="AZ15" s="82">
        <f t="shared" si="26"/>
        <v>0</v>
      </c>
      <c r="BA15" s="81"/>
      <c r="BB15" s="82">
        <f t="shared" si="27"/>
        <v>0</v>
      </c>
      <c r="BC15" s="81"/>
      <c r="BD15" s="82">
        <f t="shared" si="28"/>
        <v>0</v>
      </c>
      <c r="BE15" s="81"/>
      <c r="BF15" s="82">
        <f t="shared" si="29"/>
        <v>0</v>
      </c>
      <c r="BG15" s="81"/>
      <c r="BH15" s="82">
        <f t="shared" si="30"/>
        <v>0</v>
      </c>
      <c r="BI15" s="81"/>
      <c r="BJ15" s="82">
        <f t="shared" si="31"/>
        <v>0</v>
      </c>
      <c r="BK15" s="81"/>
      <c r="BL15" s="82">
        <f t="shared" si="32"/>
        <v>0</v>
      </c>
      <c r="BM15" s="81"/>
      <c r="BN15" s="82">
        <f t="shared" si="33"/>
        <v>0</v>
      </c>
      <c r="BO15" s="81"/>
      <c r="BP15" s="82">
        <f t="shared" si="34"/>
        <v>0</v>
      </c>
      <c r="BQ15" s="81"/>
      <c r="BR15" s="82">
        <f t="shared" si="35"/>
        <v>0</v>
      </c>
      <c r="BS15" s="81"/>
      <c r="BT15" s="82">
        <f t="shared" si="36"/>
        <v>0</v>
      </c>
      <c r="BU15" s="81"/>
      <c r="BV15" s="82">
        <f t="shared" si="37"/>
        <v>0</v>
      </c>
      <c r="BW15" s="81"/>
      <c r="BX15" s="82">
        <f t="shared" si="38"/>
        <v>0</v>
      </c>
      <c r="BY15" s="81"/>
      <c r="BZ15" s="82">
        <f t="shared" si="39"/>
        <v>0</v>
      </c>
      <c r="CA15" s="87"/>
      <c r="CB15" s="84">
        <f t="shared" si="40"/>
        <v>0</v>
      </c>
      <c r="CC15" s="81"/>
      <c r="CD15" s="84">
        <f t="shared" si="41"/>
        <v>0</v>
      </c>
      <c r="CE15" s="81"/>
      <c r="CF15" s="84">
        <f t="shared" si="42"/>
        <v>0</v>
      </c>
      <c r="CG15" s="81"/>
      <c r="CH15" s="84">
        <f t="shared" si="43"/>
        <v>0</v>
      </c>
      <c r="CI15" s="81"/>
      <c r="CJ15" s="84">
        <f t="shared" si="44"/>
        <v>0</v>
      </c>
      <c r="CK15" s="81"/>
      <c r="CL15" s="84">
        <f t="shared" si="45"/>
        <v>0</v>
      </c>
      <c r="CM15" s="81"/>
      <c r="CN15" s="84">
        <f t="shared" si="46"/>
        <v>0</v>
      </c>
      <c r="CO15" s="81"/>
      <c r="CP15" s="84">
        <f t="shared" si="47"/>
        <v>0</v>
      </c>
      <c r="CQ15" s="81"/>
      <c r="CR15" s="84">
        <f t="shared" si="48"/>
        <v>0</v>
      </c>
      <c r="CS15" s="81"/>
      <c r="CT15" s="84">
        <f t="shared" si="49"/>
        <v>0</v>
      </c>
      <c r="CU15" s="81"/>
      <c r="CV15" s="84">
        <f t="shared" si="50"/>
        <v>0</v>
      </c>
      <c r="CW15" s="81"/>
      <c r="CX15" s="84">
        <f t="shared" si="51"/>
        <v>0</v>
      </c>
      <c r="CY15" s="81"/>
      <c r="CZ15" s="84">
        <f t="shared" si="52"/>
        <v>0</v>
      </c>
      <c r="DA15" s="81"/>
      <c r="DB15" s="84">
        <f t="shared" si="53"/>
        <v>0</v>
      </c>
      <c r="DC15" s="81"/>
      <c r="DD15" s="81">
        <f t="shared" si="54"/>
        <v>0</v>
      </c>
      <c r="DE15" s="85">
        <v>0</v>
      </c>
      <c r="DF15" s="81">
        <f t="shared" si="55"/>
        <v>0</v>
      </c>
      <c r="DG15" s="81"/>
      <c r="DH15" s="81">
        <f t="shared" si="56"/>
        <v>0</v>
      </c>
      <c r="DI15" s="81"/>
      <c r="DJ15" s="81">
        <f t="shared" si="57"/>
        <v>0</v>
      </c>
      <c r="DK15" s="81"/>
      <c r="DL15" s="82">
        <f t="shared" si="58"/>
        <v>0</v>
      </c>
      <c r="DM15" s="81"/>
      <c r="DN15" s="82">
        <f t="shared" si="59"/>
        <v>0</v>
      </c>
      <c r="DO15" s="81"/>
      <c r="DP15" s="84">
        <f t="shared" si="60"/>
        <v>0</v>
      </c>
      <c r="DQ15" s="81"/>
      <c r="DR15" s="81"/>
      <c r="DS15" s="81"/>
      <c r="DT15" s="82">
        <f t="shared" si="61"/>
        <v>0</v>
      </c>
      <c r="DU15" s="81"/>
      <c r="DV15" s="82">
        <f t="shared" si="62"/>
        <v>0</v>
      </c>
      <c r="DW15" s="81"/>
      <c r="DX15" s="81"/>
      <c r="DY15" s="86"/>
      <c r="DZ15" s="86"/>
      <c r="EA15" s="81"/>
      <c r="EB15" s="87">
        <f t="shared" si="63"/>
        <v>0</v>
      </c>
      <c r="EC15" s="81"/>
      <c r="ED15" s="81"/>
      <c r="EE15" s="81"/>
      <c r="EF15" s="88">
        <f t="shared" si="64"/>
        <v>0</v>
      </c>
      <c r="EG15" s="88"/>
      <c r="EH15" s="88"/>
      <c r="EI15" s="88"/>
      <c r="EJ15" s="88"/>
      <c r="EK15" s="88"/>
      <c r="EL15" s="88"/>
      <c r="EM15" s="89">
        <f t="shared" si="7"/>
        <v>718</v>
      </c>
      <c r="EN15" s="89">
        <f t="shared" si="7"/>
        <v>12576680.424000001</v>
      </c>
    </row>
    <row r="16" spans="1:144" s="4" customFormat="1" ht="30" customHeight="1" x14ac:dyDescent="0.25">
      <c r="A16" s="73"/>
      <c r="B16" s="73">
        <v>4</v>
      </c>
      <c r="C16" s="74" t="s">
        <v>97</v>
      </c>
      <c r="D16" s="75" t="s">
        <v>98</v>
      </c>
      <c r="E16" s="76">
        <v>17622</v>
      </c>
      <c r="F16" s="80">
        <v>1.06</v>
      </c>
      <c r="G16" s="78"/>
      <c r="H16" s="79">
        <v>1</v>
      </c>
      <c r="I16" s="80">
        <v>1.4</v>
      </c>
      <c r="J16" s="80">
        <v>1.68</v>
      </c>
      <c r="K16" s="80">
        <v>2.23</v>
      </c>
      <c r="L16" s="80">
        <v>2.57</v>
      </c>
      <c r="M16" s="81"/>
      <c r="N16" s="82">
        <f t="shared" si="8"/>
        <v>0</v>
      </c>
      <c r="O16" s="81"/>
      <c r="P16" s="82">
        <f t="shared" si="9"/>
        <v>0</v>
      </c>
      <c r="Q16" s="81"/>
      <c r="R16" s="82">
        <f t="shared" si="10"/>
        <v>0</v>
      </c>
      <c r="S16" s="81">
        <v>300</v>
      </c>
      <c r="T16" s="82">
        <f t="shared" si="11"/>
        <v>7845314.3999999994</v>
      </c>
      <c r="U16" s="81"/>
      <c r="V16" s="82">
        <f t="shared" si="12"/>
        <v>0</v>
      </c>
      <c r="W16" s="81"/>
      <c r="X16" s="82">
        <f t="shared" si="13"/>
        <v>0</v>
      </c>
      <c r="Y16" s="81">
        <v>10</v>
      </c>
      <c r="Z16" s="82">
        <f t="shared" si="14"/>
        <v>261510.48</v>
      </c>
      <c r="AA16" s="81"/>
      <c r="AB16" s="82">
        <f t="shared" si="15"/>
        <v>0</v>
      </c>
      <c r="AC16" s="81"/>
      <c r="AD16" s="81">
        <f t="shared" si="6"/>
        <v>0</v>
      </c>
      <c r="AE16" s="81"/>
      <c r="AF16" s="81">
        <f t="shared" si="16"/>
        <v>0</v>
      </c>
      <c r="AG16" s="81">
        <v>244</v>
      </c>
      <c r="AH16" s="82">
        <f t="shared" si="17"/>
        <v>6380855.7119999994</v>
      </c>
      <c r="AI16" s="81"/>
      <c r="AJ16" s="82">
        <f t="shared" si="18"/>
        <v>0</v>
      </c>
      <c r="AK16" s="81"/>
      <c r="AL16" s="82">
        <f t="shared" si="19"/>
        <v>0</v>
      </c>
      <c r="AM16" s="83">
        <v>0</v>
      </c>
      <c r="AN16" s="82">
        <f t="shared" si="20"/>
        <v>0</v>
      </c>
      <c r="AO16" s="81">
        <v>0</v>
      </c>
      <c r="AP16" s="82">
        <f t="shared" si="21"/>
        <v>0</v>
      </c>
      <c r="AQ16" s="81"/>
      <c r="AR16" s="82">
        <f t="shared" si="22"/>
        <v>0</v>
      </c>
      <c r="AS16" s="81"/>
      <c r="AT16" s="82">
        <f t="shared" si="23"/>
        <v>0</v>
      </c>
      <c r="AU16" s="81"/>
      <c r="AV16" s="82">
        <f t="shared" si="24"/>
        <v>0</v>
      </c>
      <c r="AW16" s="81">
        <v>0</v>
      </c>
      <c r="AX16" s="82">
        <f t="shared" si="25"/>
        <v>0</v>
      </c>
      <c r="AY16" s="81"/>
      <c r="AZ16" s="82">
        <f t="shared" si="26"/>
        <v>0</v>
      </c>
      <c r="BA16" s="81"/>
      <c r="BB16" s="82">
        <f t="shared" si="27"/>
        <v>0</v>
      </c>
      <c r="BC16" s="81"/>
      <c r="BD16" s="82">
        <f t="shared" si="28"/>
        <v>0</v>
      </c>
      <c r="BE16" s="81"/>
      <c r="BF16" s="82">
        <f t="shared" si="29"/>
        <v>0</v>
      </c>
      <c r="BG16" s="81"/>
      <c r="BH16" s="82">
        <f t="shared" si="30"/>
        <v>0</v>
      </c>
      <c r="BI16" s="81"/>
      <c r="BJ16" s="82">
        <f t="shared" si="31"/>
        <v>0</v>
      </c>
      <c r="BK16" s="81"/>
      <c r="BL16" s="82">
        <f t="shared" si="32"/>
        <v>0</v>
      </c>
      <c r="BM16" s="81"/>
      <c r="BN16" s="82">
        <f t="shared" si="33"/>
        <v>0</v>
      </c>
      <c r="BO16" s="81"/>
      <c r="BP16" s="82">
        <f t="shared" si="34"/>
        <v>0</v>
      </c>
      <c r="BQ16" s="81"/>
      <c r="BR16" s="82">
        <f t="shared" si="35"/>
        <v>0</v>
      </c>
      <c r="BS16" s="81"/>
      <c r="BT16" s="82">
        <f t="shared" si="36"/>
        <v>0</v>
      </c>
      <c r="BU16" s="81"/>
      <c r="BV16" s="82">
        <f t="shared" si="37"/>
        <v>0</v>
      </c>
      <c r="BW16" s="81"/>
      <c r="BX16" s="82">
        <f t="shared" si="38"/>
        <v>0</v>
      </c>
      <c r="BY16" s="81"/>
      <c r="BZ16" s="82">
        <f t="shared" si="39"/>
        <v>0</v>
      </c>
      <c r="CA16" s="87"/>
      <c r="CB16" s="84">
        <f t="shared" si="40"/>
        <v>0</v>
      </c>
      <c r="CC16" s="81"/>
      <c r="CD16" s="84">
        <f t="shared" si="41"/>
        <v>0</v>
      </c>
      <c r="CE16" s="81"/>
      <c r="CF16" s="84">
        <f t="shared" si="42"/>
        <v>0</v>
      </c>
      <c r="CG16" s="81"/>
      <c r="CH16" s="84">
        <f t="shared" si="43"/>
        <v>0</v>
      </c>
      <c r="CI16" s="81"/>
      <c r="CJ16" s="84">
        <f t="shared" si="44"/>
        <v>0</v>
      </c>
      <c r="CK16" s="81"/>
      <c r="CL16" s="84">
        <f t="shared" si="45"/>
        <v>0</v>
      </c>
      <c r="CM16" s="81"/>
      <c r="CN16" s="84">
        <f t="shared" si="46"/>
        <v>0</v>
      </c>
      <c r="CO16" s="81"/>
      <c r="CP16" s="84">
        <f t="shared" si="47"/>
        <v>0</v>
      </c>
      <c r="CQ16" s="81"/>
      <c r="CR16" s="84">
        <f t="shared" si="48"/>
        <v>0</v>
      </c>
      <c r="CS16" s="81"/>
      <c r="CT16" s="84">
        <f t="shared" si="49"/>
        <v>0</v>
      </c>
      <c r="CU16" s="81"/>
      <c r="CV16" s="84">
        <f t="shared" si="50"/>
        <v>0</v>
      </c>
      <c r="CW16" s="81"/>
      <c r="CX16" s="84">
        <f t="shared" si="51"/>
        <v>0</v>
      </c>
      <c r="CY16" s="81"/>
      <c r="CZ16" s="84">
        <f t="shared" si="52"/>
        <v>0</v>
      </c>
      <c r="DA16" s="81"/>
      <c r="DB16" s="84">
        <f t="shared" si="53"/>
        <v>0</v>
      </c>
      <c r="DC16" s="81"/>
      <c r="DD16" s="81">
        <f t="shared" si="54"/>
        <v>0</v>
      </c>
      <c r="DE16" s="85">
        <v>0</v>
      </c>
      <c r="DF16" s="81">
        <f t="shared" si="55"/>
        <v>0</v>
      </c>
      <c r="DG16" s="81"/>
      <c r="DH16" s="81">
        <f t="shared" si="56"/>
        <v>0</v>
      </c>
      <c r="DI16" s="81"/>
      <c r="DJ16" s="81">
        <f t="shared" si="57"/>
        <v>0</v>
      </c>
      <c r="DK16" s="81"/>
      <c r="DL16" s="82">
        <f t="shared" si="58"/>
        <v>0</v>
      </c>
      <c r="DM16" s="81"/>
      <c r="DN16" s="82">
        <f t="shared" si="59"/>
        <v>0</v>
      </c>
      <c r="DO16" s="81"/>
      <c r="DP16" s="84">
        <f t="shared" si="60"/>
        <v>0</v>
      </c>
      <c r="DQ16" s="81"/>
      <c r="DR16" s="81"/>
      <c r="DS16" s="81"/>
      <c r="DT16" s="82">
        <f t="shared" si="61"/>
        <v>0</v>
      </c>
      <c r="DU16" s="81"/>
      <c r="DV16" s="82">
        <f t="shared" si="62"/>
        <v>0</v>
      </c>
      <c r="DW16" s="81"/>
      <c r="DX16" s="81"/>
      <c r="DY16" s="86"/>
      <c r="DZ16" s="86"/>
      <c r="EA16" s="81"/>
      <c r="EB16" s="87">
        <f t="shared" si="63"/>
        <v>0</v>
      </c>
      <c r="EC16" s="81"/>
      <c r="ED16" s="81"/>
      <c r="EE16" s="81"/>
      <c r="EF16" s="88">
        <f t="shared" si="64"/>
        <v>0</v>
      </c>
      <c r="EG16" s="88"/>
      <c r="EH16" s="88"/>
      <c r="EI16" s="88"/>
      <c r="EJ16" s="88"/>
      <c r="EK16" s="88"/>
      <c r="EL16" s="88"/>
      <c r="EM16" s="89">
        <f t="shared" si="7"/>
        <v>554</v>
      </c>
      <c r="EN16" s="89">
        <f t="shared" si="7"/>
        <v>14487680.592</v>
      </c>
    </row>
    <row r="17" spans="1:144" s="4" customFormat="1" ht="30" customHeight="1" x14ac:dyDescent="0.25">
      <c r="A17" s="90"/>
      <c r="B17" s="73">
        <v>5</v>
      </c>
      <c r="C17" s="74" t="s">
        <v>99</v>
      </c>
      <c r="D17" s="75" t="s">
        <v>100</v>
      </c>
      <c r="E17" s="76">
        <v>17622</v>
      </c>
      <c r="F17" s="80">
        <v>0.33</v>
      </c>
      <c r="G17" s="78"/>
      <c r="H17" s="79">
        <v>1</v>
      </c>
      <c r="I17" s="80">
        <v>1.4</v>
      </c>
      <c r="J17" s="80">
        <v>1.68</v>
      </c>
      <c r="K17" s="80">
        <v>2.23</v>
      </c>
      <c r="L17" s="80">
        <v>2.57</v>
      </c>
      <c r="M17" s="81"/>
      <c r="N17" s="82">
        <f t="shared" si="8"/>
        <v>0</v>
      </c>
      <c r="O17" s="81"/>
      <c r="P17" s="82">
        <f t="shared" si="9"/>
        <v>0</v>
      </c>
      <c r="Q17" s="81"/>
      <c r="R17" s="82">
        <f t="shared" si="10"/>
        <v>0</v>
      </c>
      <c r="S17" s="91">
        <v>0</v>
      </c>
      <c r="T17" s="82">
        <f t="shared" si="11"/>
        <v>0</v>
      </c>
      <c r="U17" s="81"/>
      <c r="V17" s="82">
        <f t="shared" si="12"/>
        <v>0</v>
      </c>
      <c r="W17" s="81"/>
      <c r="X17" s="82">
        <f t="shared" si="13"/>
        <v>0</v>
      </c>
      <c r="Y17" s="81"/>
      <c r="Z17" s="82">
        <f t="shared" si="14"/>
        <v>0</v>
      </c>
      <c r="AA17" s="81"/>
      <c r="AB17" s="82">
        <f t="shared" si="15"/>
        <v>0</v>
      </c>
      <c r="AC17" s="81"/>
      <c r="AD17" s="81">
        <f t="shared" si="6"/>
        <v>0</v>
      </c>
      <c r="AE17" s="81"/>
      <c r="AF17" s="81">
        <f t="shared" si="16"/>
        <v>0</v>
      </c>
      <c r="AG17" s="81">
        <v>0</v>
      </c>
      <c r="AH17" s="82">
        <f t="shared" si="17"/>
        <v>0</v>
      </c>
      <c r="AI17" s="81"/>
      <c r="AJ17" s="82">
        <f t="shared" si="18"/>
        <v>0</v>
      </c>
      <c r="AK17" s="81"/>
      <c r="AL17" s="82">
        <f t="shared" si="19"/>
        <v>0</v>
      </c>
      <c r="AM17" s="81">
        <v>0</v>
      </c>
      <c r="AN17" s="82">
        <f t="shared" si="20"/>
        <v>0</v>
      </c>
      <c r="AO17" s="81">
        <v>0</v>
      </c>
      <c r="AP17" s="82">
        <f t="shared" si="21"/>
        <v>0</v>
      </c>
      <c r="AQ17" s="81"/>
      <c r="AR17" s="82">
        <f t="shared" si="22"/>
        <v>0</v>
      </c>
      <c r="AS17" s="81"/>
      <c r="AT17" s="82">
        <f t="shared" si="23"/>
        <v>0</v>
      </c>
      <c r="AU17" s="81"/>
      <c r="AV17" s="82">
        <f t="shared" si="24"/>
        <v>0</v>
      </c>
      <c r="AW17" s="81">
        <v>0</v>
      </c>
      <c r="AX17" s="82">
        <f t="shared" si="25"/>
        <v>0</v>
      </c>
      <c r="AY17" s="81"/>
      <c r="AZ17" s="82">
        <f t="shared" si="26"/>
        <v>0</v>
      </c>
      <c r="BA17" s="81"/>
      <c r="BB17" s="82">
        <f t="shared" si="27"/>
        <v>0</v>
      </c>
      <c r="BC17" s="81"/>
      <c r="BD17" s="82">
        <f t="shared" si="28"/>
        <v>0</v>
      </c>
      <c r="BE17" s="81"/>
      <c r="BF17" s="82">
        <f t="shared" si="29"/>
        <v>0</v>
      </c>
      <c r="BG17" s="81"/>
      <c r="BH17" s="82">
        <f t="shared" si="30"/>
        <v>0</v>
      </c>
      <c r="BI17" s="81"/>
      <c r="BJ17" s="82">
        <f t="shared" si="31"/>
        <v>0</v>
      </c>
      <c r="BK17" s="81"/>
      <c r="BL17" s="82">
        <f t="shared" si="32"/>
        <v>0</v>
      </c>
      <c r="BM17" s="81"/>
      <c r="BN17" s="82">
        <f t="shared" si="33"/>
        <v>0</v>
      </c>
      <c r="BO17" s="81"/>
      <c r="BP17" s="82">
        <f t="shared" si="34"/>
        <v>0</v>
      </c>
      <c r="BQ17" s="81"/>
      <c r="BR17" s="82">
        <f t="shared" si="35"/>
        <v>0</v>
      </c>
      <c r="BS17" s="81"/>
      <c r="BT17" s="82">
        <f t="shared" si="36"/>
        <v>0</v>
      </c>
      <c r="BU17" s="81"/>
      <c r="BV17" s="82">
        <f t="shared" si="37"/>
        <v>0</v>
      </c>
      <c r="BW17" s="81"/>
      <c r="BX17" s="82">
        <f t="shared" si="38"/>
        <v>0</v>
      </c>
      <c r="BY17" s="81"/>
      <c r="BZ17" s="82">
        <f t="shared" si="39"/>
        <v>0</v>
      </c>
      <c r="CA17" s="87"/>
      <c r="CB17" s="84">
        <f t="shared" si="40"/>
        <v>0</v>
      </c>
      <c r="CC17" s="81"/>
      <c r="CD17" s="84">
        <f t="shared" si="41"/>
        <v>0</v>
      </c>
      <c r="CE17" s="81"/>
      <c r="CF17" s="84">
        <f t="shared" si="42"/>
        <v>0</v>
      </c>
      <c r="CG17" s="81"/>
      <c r="CH17" s="84">
        <f t="shared" si="43"/>
        <v>0</v>
      </c>
      <c r="CI17" s="81"/>
      <c r="CJ17" s="84">
        <f t="shared" si="44"/>
        <v>0</v>
      </c>
      <c r="CK17" s="81"/>
      <c r="CL17" s="84">
        <f t="shared" si="45"/>
        <v>0</v>
      </c>
      <c r="CM17" s="81"/>
      <c r="CN17" s="84">
        <f t="shared" si="46"/>
        <v>0</v>
      </c>
      <c r="CO17" s="81"/>
      <c r="CP17" s="84">
        <f t="shared" si="47"/>
        <v>0</v>
      </c>
      <c r="CQ17" s="81"/>
      <c r="CR17" s="84">
        <f t="shared" si="48"/>
        <v>0</v>
      </c>
      <c r="CS17" s="81"/>
      <c r="CT17" s="84">
        <f t="shared" si="49"/>
        <v>0</v>
      </c>
      <c r="CU17" s="81"/>
      <c r="CV17" s="84">
        <f t="shared" si="50"/>
        <v>0</v>
      </c>
      <c r="CW17" s="81"/>
      <c r="CX17" s="84">
        <f t="shared" si="51"/>
        <v>0</v>
      </c>
      <c r="CY17" s="81"/>
      <c r="CZ17" s="84">
        <f t="shared" si="52"/>
        <v>0</v>
      </c>
      <c r="DA17" s="81"/>
      <c r="DB17" s="84">
        <f t="shared" si="53"/>
        <v>0</v>
      </c>
      <c r="DC17" s="81"/>
      <c r="DD17" s="81">
        <f t="shared" si="54"/>
        <v>0</v>
      </c>
      <c r="DE17" s="92"/>
      <c r="DF17" s="81">
        <f t="shared" si="55"/>
        <v>0</v>
      </c>
      <c r="DG17" s="81"/>
      <c r="DH17" s="81">
        <f t="shared" si="56"/>
        <v>0</v>
      </c>
      <c r="DI17" s="81"/>
      <c r="DJ17" s="81">
        <f t="shared" si="57"/>
        <v>0</v>
      </c>
      <c r="DK17" s="81"/>
      <c r="DL17" s="82">
        <f t="shared" si="58"/>
        <v>0</v>
      </c>
      <c r="DM17" s="81"/>
      <c r="DN17" s="82">
        <f t="shared" si="59"/>
        <v>0</v>
      </c>
      <c r="DO17" s="81"/>
      <c r="DP17" s="84">
        <f t="shared" si="60"/>
        <v>0</v>
      </c>
      <c r="DQ17" s="81"/>
      <c r="DR17" s="81"/>
      <c r="DS17" s="81"/>
      <c r="DT17" s="82">
        <f t="shared" si="61"/>
        <v>0</v>
      </c>
      <c r="DU17" s="81"/>
      <c r="DV17" s="82">
        <f t="shared" si="62"/>
        <v>0</v>
      </c>
      <c r="DW17" s="81"/>
      <c r="DX17" s="81"/>
      <c r="DY17" s="86"/>
      <c r="DZ17" s="86"/>
      <c r="EA17" s="81"/>
      <c r="EB17" s="87">
        <f t="shared" si="63"/>
        <v>0</v>
      </c>
      <c r="EC17" s="81"/>
      <c r="ED17" s="81"/>
      <c r="EE17" s="81"/>
      <c r="EF17" s="88">
        <f t="shared" si="64"/>
        <v>0</v>
      </c>
      <c r="EG17" s="88"/>
      <c r="EH17" s="88"/>
      <c r="EI17" s="88"/>
      <c r="EJ17" s="88"/>
      <c r="EK17" s="88"/>
      <c r="EL17" s="88"/>
      <c r="EM17" s="89">
        <f t="shared" si="7"/>
        <v>0</v>
      </c>
      <c r="EN17" s="89">
        <f t="shared" si="7"/>
        <v>0</v>
      </c>
    </row>
    <row r="18" spans="1:144" s="4" customFormat="1" ht="24.75" customHeight="1" x14ac:dyDescent="0.25">
      <c r="A18" s="93"/>
      <c r="B18" s="73">
        <v>6</v>
      </c>
      <c r="C18" s="74" t="s">
        <v>101</v>
      </c>
      <c r="D18" s="75" t="s">
        <v>102</v>
      </c>
      <c r="E18" s="76">
        <v>17622</v>
      </c>
      <c r="F18" s="80">
        <v>0.38</v>
      </c>
      <c r="G18" s="78"/>
      <c r="H18" s="79">
        <v>1</v>
      </c>
      <c r="I18" s="80">
        <v>1.4</v>
      </c>
      <c r="J18" s="80">
        <v>1.68</v>
      </c>
      <c r="K18" s="80">
        <v>2.23</v>
      </c>
      <c r="L18" s="80">
        <v>2.57</v>
      </c>
      <c r="M18" s="81"/>
      <c r="N18" s="82">
        <f t="shared" si="8"/>
        <v>0</v>
      </c>
      <c r="O18" s="81"/>
      <c r="P18" s="82">
        <f t="shared" si="9"/>
        <v>0</v>
      </c>
      <c r="Q18" s="81"/>
      <c r="R18" s="82">
        <f t="shared" si="10"/>
        <v>0</v>
      </c>
      <c r="S18" s="81">
        <v>50</v>
      </c>
      <c r="T18" s="82">
        <f t="shared" si="11"/>
        <v>468745.19999999995</v>
      </c>
      <c r="U18" s="81"/>
      <c r="V18" s="82">
        <f t="shared" si="12"/>
        <v>0</v>
      </c>
      <c r="W18" s="81"/>
      <c r="X18" s="82">
        <f t="shared" si="13"/>
        <v>0</v>
      </c>
      <c r="Y18" s="81"/>
      <c r="Z18" s="82">
        <f t="shared" si="14"/>
        <v>0</v>
      </c>
      <c r="AA18" s="81"/>
      <c r="AB18" s="82">
        <f t="shared" si="15"/>
        <v>0</v>
      </c>
      <c r="AC18" s="81"/>
      <c r="AD18" s="81">
        <f t="shared" si="6"/>
        <v>0</v>
      </c>
      <c r="AE18" s="81"/>
      <c r="AF18" s="81">
        <f t="shared" si="16"/>
        <v>0</v>
      </c>
      <c r="AG18" s="81">
        <v>0</v>
      </c>
      <c r="AH18" s="82">
        <f t="shared" si="17"/>
        <v>0</v>
      </c>
      <c r="AI18" s="81"/>
      <c r="AJ18" s="82">
        <f t="shared" si="18"/>
        <v>0</v>
      </c>
      <c r="AK18" s="81"/>
      <c r="AL18" s="82">
        <f t="shared" si="19"/>
        <v>0</v>
      </c>
      <c r="AM18" s="81">
        <v>10</v>
      </c>
      <c r="AN18" s="82">
        <f t="shared" si="20"/>
        <v>93749.040000000008</v>
      </c>
      <c r="AO18" s="81">
        <v>35</v>
      </c>
      <c r="AP18" s="82">
        <f t="shared" si="21"/>
        <v>328121.64</v>
      </c>
      <c r="AQ18" s="81"/>
      <c r="AR18" s="82">
        <f t="shared" si="22"/>
        <v>0</v>
      </c>
      <c r="AS18" s="81"/>
      <c r="AT18" s="82">
        <f t="shared" si="23"/>
        <v>0</v>
      </c>
      <c r="AU18" s="81"/>
      <c r="AV18" s="82">
        <f t="shared" si="24"/>
        <v>0</v>
      </c>
      <c r="AW18" s="81">
        <v>30</v>
      </c>
      <c r="AX18" s="82">
        <f t="shared" si="25"/>
        <v>281247.11999999994</v>
      </c>
      <c r="AY18" s="81"/>
      <c r="AZ18" s="82">
        <f t="shared" si="26"/>
        <v>0</v>
      </c>
      <c r="BA18" s="81"/>
      <c r="BB18" s="82">
        <f t="shared" si="27"/>
        <v>0</v>
      </c>
      <c r="BC18" s="81"/>
      <c r="BD18" s="82">
        <f t="shared" si="28"/>
        <v>0</v>
      </c>
      <c r="BE18" s="81"/>
      <c r="BF18" s="82">
        <f t="shared" si="29"/>
        <v>0</v>
      </c>
      <c r="BG18" s="81"/>
      <c r="BH18" s="82">
        <f t="shared" si="30"/>
        <v>0</v>
      </c>
      <c r="BI18" s="81"/>
      <c r="BJ18" s="82">
        <f t="shared" si="31"/>
        <v>0</v>
      </c>
      <c r="BK18" s="81"/>
      <c r="BL18" s="82">
        <f t="shared" si="32"/>
        <v>0</v>
      </c>
      <c r="BM18" s="81"/>
      <c r="BN18" s="82">
        <f t="shared" si="33"/>
        <v>0</v>
      </c>
      <c r="BO18" s="81"/>
      <c r="BP18" s="82">
        <f t="shared" si="34"/>
        <v>0</v>
      </c>
      <c r="BQ18" s="81"/>
      <c r="BR18" s="82">
        <f t="shared" si="35"/>
        <v>0</v>
      </c>
      <c r="BS18" s="81"/>
      <c r="BT18" s="82">
        <f t="shared" si="36"/>
        <v>0</v>
      </c>
      <c r="BU18" s="81"/>
      <c r="BV18" s="82">
        <f t="shared" si="37"/>
        <v>0</v>
      </c>
      <c r="BW18" s="81"/>
      <c r="BX18" s="82">
        <f t="shared" si="38"/>
        <v>0</v>
      </c>
      <c r="BY18" s="81">
        <v>44</v>
      </c>
      <c r="BZ18" s="82">
        <f t="shared" si="39"/>
        <v>412495.77600000001</v>
      </c>
      <c r="CA18" s="87"/>
      <c r="CB18" s="84">
        <f t="shared" si="40"/>
        <v>0</v>
      </c>
      <c r="CC18" s="81"/>
      <c r="CD18" s="84">
        <f t="shared" si="41"/>
        <v>0</v>
      </c>
      <c r="CE18" s="81"/>
      <c r="CF18" s="84">
        <f t="shared" si="42"/>
        <v>0</v>
      </c>
      <c r="CG18" s="81"/>
      <c r="CH18" s="84">
        <f t="shared" si="43"/>
        <v>0</v>
      </c>
      <c r="CI18" s="81">
        <v>113</v>
      </c>
      <c r="CJ18" s="84">
        <f t="shared" si="44"/>
        <v>1271236.9824000001</v>
      </c>
      <c r="CK18" s="81"/>
      <c r="CL18" s="84">
        <f t="shared" si="45"/>
        <v>0</v>
      </c>
      <c r="CM18" s="81"/>
      <c r="CN18" s="84">
        <f t="shared" si="46"/>
        <v>0</v>
      </c>
      <c r="CO18" s="81"/>
      <c r="CP18" s="84">
        <f t="shared" si="47"/>
        <v>0</v>
      </c>
      <c r="CQ18" s="81"/>
      <c r="CR18" s="84">
        <f t="shared" si="48"/>
        <v>0</v>
      </c>
      <c r="CS18" s="81"/>
      <c r="CT18" s="84">
        <f t="shared" si="49"/>
        <v>0</v>
      </c>
      <c r="CU18" s="81"/>
      <c r="CV18" s="84">
        <f t="shared" si="50"/>
        <v>0</v>
      </c>
      <c r="CW18" s="81"/>
      <c r="CX18" s="84">
        <f t="shared" si="51"/>
        <v>0</v>
      </c>
      <c r="CY18" s="81"/>
      <c r="CZ18" s="84">
        <f t="shared" si="52"/>
        <v>0</v>
      </c>
      <c r="DA18" s="81"/>
      <c r="DB18" s="84">
        <f t="shared" si="53"/>
        <v>0</v>
      </c>
      <c r="DC18" s="81"/>
      <c r="DD18" s="81">
        <f t="shared" si="54"/>
        <v>0</v>
      </c>
      <c r="DE18" s="92"/>
      <c r="DF18" s="81">
        <f t="shared" si="55"/>
        <v>0</v>
      </c>
      <c r="DG18" s="81"/>
      <c r="DH18" s="81">
        <f t="shared" si="56"/>
        <v>0</v>
      </c>
      <c r="DI18" s="81"/>
      <c r="DJ18" s="81">
        <f t="shared" si="57"/>
        <v>0</v>
      </c>
      <c r="DK18" s="81"/>
      <c r="DL18" s="82">
        <f t="shared" si="58"/>
        <v>0</v>
      </c>
      <c r="DM18" s="81"/>
      <c r="DN18" s="82">
        <f t="shared" si="59"/>
        <v>0</v>
      </c>
      <c r="DO18" s="81"/>
      <c r="DP18" s="84">
        <f t="shared" si="60"/>
        <v>0</v>
      </c>
      <c r="DQ18" s="81"/>
      <c r="DR18" s="81"/>
      <c r="DS18" s="81"/>
      <c r="DT18" s="82">
        <f t="shared" si="61"/>
        <v>0</v>
      </c>
      <c r="DU18" s="81"/>
      <c r="DV18" s="82">
        <f t="shared" si="62"/>
        <v>0</v>
      </c>
      <c r="DW18" s="81"/>
      <c r="DX18" s="81"/>
      <c r="DY18" s="86"/>
      <c r="DZ18" s="86"/>
      <c r="EA18" s="81"/>
      <c r="EB18" s="87">
        <f t="shared" si="63"/>
        <v>0</v>
      </c>
      <c r="EC18" s="81"/>
      <c r="ED18" s="81"/>
      <c r="EE18" s="81"/>
      <c r="EF18" s="88">
        <f t="shared" si="64"/>
        <v>0</v>
      </c>
      <c r="EG18" s="88"/>
      <c r="EH18" s="88"/>
      <c r="EI18" s="88"/>
      <c r="EJ18" s="88"/>
      <c r="EK18" s="88"/>
      <c r="EL18" s="88"/>
      <c r="EM18" s="89">
        <f t="shared" si="7"/>
        <v>282</v>
      </c>
      <c r="EN18" s="89">
        <f t="shared" si="7"/>
        <v>2855595.7584000002</v>
      </c>
    </row>
    <row r="19" spans="1:144" s="4" customFormat="1" ht="30" customHeight="1" x14ac:dyDescent="0.25">
      <c r="A19" s="94"/>
      <c r="B19" s="73">
        <v>7</v>
      </c>
      <c r="C19" s="95" t="s">
        <v>103</v>
      </c>
      <c r="D19" s="96" t="s">
        <v>104</v>
      </c>
      <c r="E19" s="76">
        <v>17622</v>
      </c>
      <c r="F19" s="231">
        <v>2.94</v>
      </c>
      <c r="G19" s="240">
        <v>0.20050000000000001</v>
      </c>
      <c r="H19" s="241">
        <v>1.4</v>
      </c>
      <c r="I19" s="97">
        <v>1.4</v>
      </c>
      <c r="J19" s="97">
        <v>1.68</v>
      </c>
      <c r="K19" s="97">
        <v>2.23</v>
      </c>
      <c r="L19" s="97">
        <v>2.57</v>
      </c>
      <c r="M19" s="81"/>
      <c r="N19" s="98">
        <f>(M19*$E19*$F19*((1-$G19)+$G19*$I19*$H19*N$10))</f>
        <v>0</v>
      </c>
      <c r="O19" s="81"/>
      <c r="P19" s="98">
        <f>(O19*$E19*$F19*((1-$G19)+$G19*$I19*$H19*P$10))</f>
        <v>0</v>
      </c>
      <c r="Q19" s="81"/>
      <c r="R19" s="98">
        <f>(Q19*$E19*$F19*((1-$G19)+$G19*$I19*$H19*R$10))</f>
        <v>0</v>
      </c>
      <c r="S19" s="99">
        <v>0</v>
      </c>
      <c r="T19" s="98">
        <f>(S19*$E19*$F19*((1-$G19)+$G19*$I19*$H19*T$10))</f>
        <v>0</v>
      </c>
      <c r="U19" s="81"/>
      <c r="V19" s="98">
        <f>(U19*$E19*$F19*((1-$G19)+$G19*$I19*$H19*V$10))</f>
        <v>0</v>
      </c>
      <c r="W19" s="81"/>
      <c r="X19" s="98">
        <f>(W19*$E19*$F19*((1-$G19)+$G19*$I19*$H19*X$10))</f>
        <v>0</v>
      </c>
      <c r="Y19" s="81"/>
      <c r="Z19" s="98">
        <f>(Y19*$E19*$F19*((1-$G19)+$G19*$I19*$H19*Z$10))</f>
        <v>0</v>
      </c>
      <c r="AA19" s="81"/>
      <c r="AB19" s="98">
        <f>(AA19*$E19*$F19*((1-$G19)+$G19*$I19*$H19*AB$10))</f>
        <v>0</v>
      </c>
      <c r="AC19" s="81"/>
      <c r="AD19" s="98">
        <f>(AC19*$E19*$F19*((1-$G19)+$G19*$J19*$H19*AD$10))</f>
        <v>0</v>
      </c>
      <c r="AE19" s="81"/>
      <c r="AF19" s="98">
        <f>(AE19*$E19*$F19*((1-$G19)+$G19*$J19*$H19*AF$10))</f>
        <v>0</v>
      </c>
      <c r="AG19" s="81">
        <v>0</v>
      </c>
      <c r="AH19" s="98">
        <f>(AG19*$E19*$F19*((1-$G19)+$G19*$I19*$H19*AH$10))</f>
        <v>0</v>
      </c>
      <c r="AI19" s="81"/>
      <c r="AJ19" s="98">
        <f>(AI19*$E19*$F19*((1-$G19)+$G19*$I19*$H19*AJ$10))</f>
        <v>0</v>
      </c>
      <c r="AK19" s="81"/>
      <c r="AL19" s="98">
        <f>(AK19*$E19*$F19*((1-$G19)+$G19*$I19*$H19*AL$10))</f>
        <v>0</v>
      </c>
      <c r="AM19" s="81"/>
      <c r="AN19" s="98">
        <f>(AM19*$E19*$F19*((1-$G19)+$G19*$I19*$H19*AN$10))</f>
        <v>0</v>
      </c>
      <c r="AO19" s="81">
        <v>0</v>
      </c>
      <c r="AP19" s="98">
        <f>(AO19*$E19*$F19*((1-$G19)+$G19*$I19*$H19*AP$10))</f>
        <v>0</v>
      </c>
      <c r="AQ19" s="81"/>
      <c r="AR19" s="98">
        <f>(AQ19*$E19*$F19*((1-$G19)+$G19*$I19*$H19*AR$10))</f>
        <v>0</v>
      </c>
      <c r="AS19" s="81"/>
      <c r="AT19" s="98">
        <f>(AS19*$E19*$F19*((1-$G19)+$G19*$I19*$H19*AT$10))</f>
        <v>0</v>
      </c>
      <c r="AU19" s="81"/>
      <c r="AV19" s="98">
        <f>(AU19*$E19*$F19*((1-$G19)+$G19*$I19*$H19*AV$10))</f>
        <v>0</v>
      </c>
      <c r="AW19" s="81">
        <v>0</v>
      </c>
      <c r="AX19" s="98">
        <f>(AW19*$E19*$F19*((1-$G19)+$G19*$I19*$H19*AX$10))</f>
        <v>0</v>
      </c>
      <c r="AY19" s="81"/>
      <c r="AZ19" s="98">
        <f>(AY19*$E19*$F19*((1-$G19)+$G19*$I19*$H19*AZ$10))</f>
        <v>0</v>
      </c>
      <c r="BA19" s="81"/>
      <c r="BB19" s="98">
        <f>(BA19*$E19*$F19*((1-$G19)+$G19*$I19*$H19*BB$10))</f>
        <v>0</v>
      </c>
      <c r="BC19" s="81"/>
      <c r="BD19" s="98">
        <f>(BC19*$E19*$F19*((1-$G19)+$G19*$I19*$H19*BD$10))</f>
        <v>0</v>
      </c>
      <c r="BE19" s="81"/>
      <c r="BF19" s="98">
        <f>(BE19*$E19*$F19*((1-$G19)+$G19*$I19*$H19*BF$10))</f>
        <v>0</v>
      </c>
      <c r="BG19" s="81"/>
      <c r="BH19" s="98">
        <f>(BG19*$E19*$F19*((1-$G19)+$G19*$I19*$H19*BH$10))</f>
        <v>0</v>
      </c>
      <c r="BI19" s="81"/>
      <c r="BJ19" s="98">
        <f>(BI19*$E19*$F19*((1-$G19)+$G19*$I19*$H19*BJ$10))</f>
        <v>0</v>
      </c>
      <c r="BK19" s="81"/>
      <c r="BL19" s="98">
        <f>(BK19*$E19*$F19*((1-$G19)+$G19*$I19*$H19*BL$10))</f>
        <v>0</v>
      </c>
      <c r="BM19" s="81"/>
      <c r="BN19" s="98">
        <f>(BM19*$E19*$F19*((1-$G19)+$G19*$I19*$H19*BN$10))</f>
        <v>0</v>
      </c>
      <c r="BO19" s="81"/>
      <c r="BP19" s="98">
        <f>(BO19*$E19*$F19*((1-$G19)+$G19*$I19*$H19*BP$10))</f>
        <v>0</v>
      </c>
      <c r="BQ19" s="81"/>
      <c r="BR19" s="98">
        <f>(BQ19*$E19*$F19*((1-$G19)+$G19*$I19*$H19*BR$10))</f>
        <v>0</v>
      </c>
      <c r="BS19" s="81"/>
      <c r="BT19" s="98">
        <f>(BS19*$E19*$F19*((1-$G19)+$G19*$I19*$H19*BT$10))</f>
        <v>0</v>
      </c>
      <c r="BU19" s="81"/>
      <c r="BV19" s="98">
        <f>(BU19*$E19*$F19*((1-$G19)+$G19*$I19*$H19*BV$10))</f>
        <v>0</v>
      </c>
      <c r="BW19" s="81"/>
      <c r="BX19" s="98">
        <f>(BW19*$E19*$F19*((1-$G19)+$G19*$I19*$H19*BX$10))</f>
        <v>0</v>
      </c>
      <c r="BY19" s="81"/>
      <c r="BZ19" s="98">
        <f>(BY19*$E19*$F19*((1-$G19)+$G19*$I19*$H19*BZ$10))</f>
        <v>0</v>
      </c>
      <c r="CA19" s="87"/>
      <c r="CB19" s="98">
        <f>(CA19*$E19*$F19*((1-$G19)+$G19*$J19*$H19*CB$10))</f>
        <v>0</v>
      </c>
      <c r="CC19" s="81"/>
      <c r="CD19" s="98">
        <f>(CC19*$E19*$F19*((1-$G19)+$G19*$J19*$H19*CD$10))</f>
        <v>0</v>
      </c>
      <c r="CE19" s="81"/>
      <c r="CF19" s="98">
        <f>(CE19*$E19*$F19*((1-$G19)+$G19*$J19*$H19*CF$10))</f>
        <v>0</v>
      </c>
      <c r="CG19" s="81"/>
      <c r="CH19" s="98">
        <f>(CG19*$E19*$F19*((1-$G19)+$G19*$J19*$H19*CH$10))</f>
        <v>0</v>
      </c>
      <c r="CI19" s="81"/>
      <c r="CJ19" s="98">
        <f>(CI19*$E19*$F19*((1-$G19)+$G19*$J19*$H19*CJ$10))</f>
        <v>0</v>
      </c>
      <c r="CK19" s="81"/>
      <c r="CL19" s="98">
        <f>(CK19*$E19*$F19*((1-$G19)+$G19*$J19*$H19*CL$10))</f>
        <v>0</v>
      </c>
      <c r="CM19" s="81"/>
      <c r="CN19" s="98">
        <f>(CM19*$E19*$F19*((1-$G19)+$G19*$J19*$H19*CN$10))</f>
        <v>0</v>
      </c>
      <c r="CO19" s="81"/>
      <c r="CP19" s="98">
        <f>(CO19*$E19*$F19*((1-$G19)+$G19*$J19*$H19*CP$10))</f>
        <v>0</v>
      </c>
      <c r="CQ19" s="81"/>
      <c r="CR19" s="98">
        <f>(CQ19*$E19*$F19*((1-$G19)+$G19*$J19*$H19*CR$10))</f>
        <v>0</v>
      </c>
      <c r="CS19" s="81"/>
      <c r="CT19" s="98">
        <f>(CS19*$E19*$F19*((1-$G19)+$G19*$J19*$H19*CT$10))</f>
        <v>0</v>
      </c>
      <c r="CU19" s="81"/>
      <c r="CV19" s="98">
        <f>(CU19*$E19*$F19*((1-$G19)+$G19*$J19*$H19*CV$10))</f>
        <v>0</v>
      </c>
      <c r="CW19" s="81"/>
      <c r="CX19" s="98">
        <f>(CW19*$E19*$F19*((1-$G19)+$G19*$J19*$H19*CX$10))</f>
        <v>0</v>
      </c>
      <c r="CY19" s="81"/>
      <c r="CZ19" s="98">
        <f>(CY19*$E19*$F19*((1-$G19)+$G19*$J19*$H19*CZ$10))</f>
        <v>0</v>
      </c>
      <c r="DA19" s="81"/>
      <c r="DB19" s="98">
        <f>(DA19*$E19*$F19*((1-$G19)+$G19*$J19*$H19*DB$10))</f>
        <v>0</v>
      </c>
      <c r="DC19" s="81"/>
      <c r="DD19" s="98">
        <f>(DC19*$E19*$F19*((1-$G19)+$G19*$J19*$H19*DD$10))</f>
        <v>0</v>
      </c>
      <c r="DE19" s="100"/>
      <c r="DF19" s="98">
        <f>(DE19*$E19*$F19*((1-$G19)+$G19*$J19*$H19*DF$10))</f>
        <v>0</v>
      </c>
      <c r="DG19" s="81"/>
      <c r="DH19" s="98">
        <f>(DG19*$E19*$F19*((1-$G19)+$G19*$K19*$H19*DH$10))</f>
        <v>0</v>
      </c>
      <c r="DI19" s="81"/>
      <c r="DJ19" s="98">
        <f>(DI19*$E19*$F19*((1-$G19)+$G19*$L19*$H19*DJ$10))</f>
        <v>0</v>
      </c>
      <c r="DK19" s="81"/>
      <c r="DL19" s="98">
        <f>(DK19*$E19*$F19*((1-$G19)+$G19*$I19*$H19*DL$10))</f>
        <v>0</v>
      </c>
      <c r="DM19" s="81"/>
      <c r="DN19" s="98">
        <f>(DM19*$E19*$F19*((1-$G19)+$G19*$I19*$H19*DN$10))</f>
        <v>0</v>
      </c>
      <c r="DO19" s="81"/>
      <c r="DP19" s="98">
        <f>(DO19*$E19*$F19*((1-$G19)+$G19*$H19*DP$10))</f>
        <v>0</v>
      </c>
      <c r="DQ19" s="81"/>
      <c r="DR19" s="81"/>
      <c r="DS19" s="81"/>
      <c r="DT19" s="98">
        <f>(DS19*$E19*$F19*((1-$G19)+$G19*$I19*$H19*DT$10))</f>
        <v>0</v>
      </c>
      <c r="DU19" s="81"/>
      <c r="DV19" s="98">
        <f>(DU19*$E19*$F19*((1-$G19)+$G19*$I19*$H19*DV$10))</f>
        <v>0</v>
      </c>
      <c r="DW19" s="81"/>
      <c r="DX19" s="98">
        <f>(DW19*$E19*$F19*((1-$G19)+$G19*$J19*$H19*DX$10))</f>
        <v>0</v>
      </c>
      <c r="DY19" s="99">
        <v>3</v>
      </c>
      <c r="DZ19" s="98">
        <f>(DY19*$E19*$F19*((1-$G19)+$G19*$I19*$H19*DZ$10))</f>
        <v>124263.11898</v>
      </c>
      <c r="EA19" s="81"/>
      <c r="EB19" s="98">
        <f>(EA19*$E19*$F19*((1-$G19)+$G19*$I19*$H19*EB$10))</f>
        <v>0</v>
      </c>
      <c r="EC19" s="81">
        <v>1</v>
      </c>
      <c r="ED19" s="98">
        <f>(EC19*$E19*$F19*((1-$G19)+$G19*$H19*ED$10))</f>
        <v>41421.039660000002</v>
      </c>
      <c r="EE19" s="98"/>
      <c r="EF19" s="98">
        <f>(EE19/12*2*$E19*$F19*((1-$G19)+$G19*$I19*$H19))</f>
        <v>0</v>
      </c>
      <c r="EG19" s="98"/>
      <c r="EH19" s="98"/>
      <c r="EI19" s="98"/>
      <c r="EJ19" s="98"/>
      <c r="EK19" s="98"/>
      <c r="EL19" s="98"/>
      <c r="EM19" s="89">
        <f t="shared" si="7"/>
        <v>4</v>
      </c>
      <c r="EN19" s="89">
        <f t="shared" si="7"/>
        <v>165684.15864000001</v>
      </c>
    </row>
    <row r="20" spans="1:144" s="4" customFormat="1" ht="30" customHeight="1" x14ac:dyDescent="0.25">
      <c r="A20" s="94"/>
      <c r="B20" s="73">
        <v>8</v>
      </c>
      <c r="C20" s="95" t="s">
        <v>105</v>
      </c>
      <c r="D20" s="96" t="s">
        <v>106</v>
      </c>
      <c r="E20" s="76">
        <v>17622</v>
      </c>
      <c r="F20" s="231">
        <v>7.44</v>
      </c>
      <c r="G20" s="240">
        <v>0.22270000000000001</v>
      </c>
      <c r="H20" s="79">
        <v>1</v>
      </c>
      <c r="I20" s="97">
        <v>1.4</v>
      </c>
      <c r="J20" s="97">
        <v>1.68</v>
      </c>
      <c r="K20" s="97">
        <v>2.23</v>
      </c>
      <c r="L20" s="97">
        <v>2.57</v>
      </c>
      <c r="M20" s="81"/>
      <c r="N20" s="98">
        <f t="shared" ref="N20:N22" si="65">(M20*$E20*$F20*((1-$G20)+$G20*$I20*$H20*N$10))</f>
        <v>0</v>
      </c>
      <c r="O20" s="81"/>
      <c r="P20" s="98">
        <f t="shared" ref="P20:P22" si="66">(O20*$E20*$F20*((1-$G20)+$G20*$I20*$H20*P$10))</f>
        <v>0</v>
      </c>
      <c r="Q20" s="81"/>
      <c r="R20" s="98">
        <f t="shared" ref="R20:R22" si="67">(Q20*$E20*$F20*((1-$G20)+$G20*$I20*$H20*R$10))</f>
        <v>0</v>
      </c>
      <c r="S20" s="99">
        <v>0</v>
      </c>
      <c r="T20" s="98">
        <f t="shared" ref="T20:T22" si="68">(S20*$E20*$F20*((1-$G20)+$G20*$I20*$H20*T$10))</f>
        <v>0</v>
      </c>
      <c r="U20" s="81"/>
      <c r="V20" s="98">
        <f t="shared" ref="V20:V22" si="69">(U20*$E20*$F20*((1-$G20)+$G20*$I20*$H20*V$10))</f>
        <v>0</v>
      </c>
      <c r="W20" s="81"/>
      <c r="X20" s="98">
        <f t="shared" ref="X20:X22" si="70">(W20*$E20*$F20*((1-$G20)+$G20*$I20*$H20*X$10))</f>
        <v>0</v>
      </c>
      <c r="Y20" s="81"/>
      <c r="Z20" s="98">
        <f t="shared" ref="Z20:Z22" si="71">(Y20*$E20*$F20*((1-$G20)+$G20*$I20*$H20*Z$10))</f>
        <v>0</v>
      </c>
      <c r="AA20" s="81"/>
      <c r="AB20" s="98">
        <f t="shared" ref="AB20:AB22" si="72">(AA20*$E20*$F20*((1-$G20)+$G20*$I20*$H20*AB$10))</f>
        <v>0</v>
      </c>
      <c r="AC20" s="81"/>
      <c r="AD20" s="98">
        <f t="shared" ref="AD20:AD22" si="73">(AC20*$E20*$F20*((1-$G20)+$G20*$J20*$H20*AD$10))</f>
        <v>0</v>
      </c>
      <c r="AE20" s="81"/>
      <c r="AF20" s="98">
        <f t="shared" ref="AF20:AF22" si="74">(AE20*$E20*$F20*((1-$G20)+$G20*$J20*$H20*AF$10))</f>
        <v>0</v>
      </c>
      <c r="AG20" s="81">
        <v>0</v>
      </c>
      <c r="AH20" s="98">
        <f t="shared" ref="AH20:AH22" si="75">(AG20*$E20*$F20*((1-$G20)+$G20*$I20*$H20*AH$10))</f>
        <v>0</v>
      </c>
      <c r="AI20" s="81"/>
      <c r="AJ20" s="98">
        <f t="shared" ref="AJ20:AJ22" si="76">(AI20*$E20*$F20*((1-$G20)+$G20*$I20*$H20*AJ$10))</f>
        <v>0</v>
      </c>
      <c r="AK20" s="81"/>
      <c r="AL20" s="98">
        <f t="shared" ref="AL20:AL22" si="77">(AK20*$E20*$F20*((1-$G20)+$G20*$I20*$H20*AL$10))</f>
        <v>0</v>
      </c>
      <c r="AM20" s="81"/>
      <c r="AN20" s="98">
        <f t="shared" ref="AN20:AN22" si="78">(AM20*$E20*$F20*((1-$G20)+$G20*$I20*$H20*AN$10))</f>
        <v>0</v>
      </c>
      <c r="AO20" s="81">
        <v>0</v>
      </c>
      <c r="AP20" s="98">
        <f t="shared" ref="AP20:AP22" si="79">(AO20*$E20*$F20*((1-$G20)+$G20*$I20*$H20*AP$10))</f>
        <v>0</v>
      </c>
      <c r="AQ20" s="81"/>
      <c r="AR20" s="98">
        <f t="shared" ref="AR20:AR22" si="80">(AQ20*$E20*$F20*((1-$G20)+$G20*$I20*$H20*AR$10))</f>
        <v>0</v>
      </c>
      <c r="AS20" s="81"/>
      <c r="AT20" s="98">
        <f t="shared" ref="AT20:AT22" si="81">(AS20*$E20*$F20*((1-$G20)+$G20*$I20*$H20*AT$10))</f>
        <v>0</v>
      </c>
      <c r="AU20" s="81"/>
      <c r="AV20" s="98">
        <f t="shared" ref="AV20:AV21" si="82">(AU20*$E20*$F20*((1-$G20)+$G20*$I20*$H20*AV$10))</f>
        <v>0</v>
      </c>
      <c r="AW20" s="81">
        <v>0</v>
      </c>
      <c r="AX20" s="98">
        <f t="shared" ref="AX20:AX22" si="83">(AW20*$E20*$F20*((1-$G20)+$G20*$I20*$H20*AX$10))</f>
        <v>0</v>
      </c>
      <c r="AY20" s="81"/>
      <c r="AZ20" s="98">
        <f t="shared" ref="AZ20:AZ22" si="84">(AY20*$E20*$F20*((1-$G20)+$G20*$I20*$H20*AZ$10))</f>
        <v>0</v>
      </c>
      <c r="BA20" s="81"/>
      <c r="BB20" s="98">
        <f t="shared" ref="BB20:BB21" si="85">(BA20*$E20*$F20*((1-$G20)+$G20*$I20*$H20*BB$10))</f>
        <v>0</v>
      </c>
      <c r="BC20" s="81"/>
      <c r="BD20" s="98">
        <f t="shared" ref="BD20:BD22" si="86">(BC20*$E20*$F20*((1-$G20)+$G20*$I20*$H20*BD$10))</f>
        <v>0</v>
      </c>
      <c r="BE20" s="81"/>
      <c r="BF20" s="98">
        <f t="shared" ref="BF20:BF22" si="87">(BE20*$E20*$F20*((1-$G20)+$G20*$I20*$H20*BF$10))</f>
        <v>0</v>
      </c>
      <c r="BG20" s="81"/>
      <c r="BH20" s="98">
        <f t="shared" ref="BH20:BH22" si="88">(BG20*$E20*$F20*((1-$G20)+$G20*$I20*$H20*BH$10))</f>
        <v>0</v>
      </c>
      <c r="BI20" s="81"/>
      <c r="BJ20" s="98">
        <f t="shared" ref="BJ20:BJ22" si="89">(BI20*$E20*$F20*((1-$G20)+$G20*$I20*$H20*BJ$10))</f>
        <v>0</v>
      </c>
      <c r="BK20" s="81"/>
      <c r="BL20" s="98">
        <f t="shared" ref="BL20:BL22" si="90">(BK20*$E20*$F20*((1-$G20)+$G20*$I20*$H20*BL$10))</f>
        <v>0</v>
      </c>
      <c r="BM20" s="81"/>
      <c r="BN20" s="98">
        <f t="shared" ref="BN20:BN22" si="91">(BM20*$E20*$F20*((1-$G20)+$G20*$I20*$H20*BN$10))</f>
        <v>0</v>
      </c>
      <c r="BO20" s="81"/>
      <c r="BP20" s="98">
        <f t="shared" ref="BP20:BP22" si="92">(BO20*$E20*$F20*((1-$G20)+$G20*$I20*$H20*BP$10))</f>
        <v>0</v>
      </c>
      <c r="BQ20" s="81"/>
      <c r="BR20" s="98">
        <f t="shared" ref="BR20:BR22" si="93">(BQ20*$E20*$F20*((1-$G20)+$G20*$I20*$H20*BR$10))</f>
        <v>0</v>
      </c>
      <c r="BS20" s="81"/>
      <c r="BT20" s="98">
        <f t="shared" ref="BT20:BT22" si="94">(BS20*$E20*$F20*((1-$G20)+$G20*$I20*$H20*BT$10))</f>
        <v>0</v>
      </c>
      <c r="BU20" s="81"/>
      <c r="BV20" s="98">
        <f t="shared" ref="BV20:BV22" si="95">(BU20*$E20*$F20*((1-$G20)+$G20*$I20*$H20*BV$10))</f>
        <v>0</v>
      </c>
      <c r="BW20" s="81"/>
      <c r="BX20" s="98">
        <f t="shared" ref="BX20:BX22" si="96">(BW20*$E20*$F20*((1-$G20)+$G20*$I20*$H20*BX$10))</f>
        <v>0</v>
      </c>
      <c r="BY20" s="81"/>
      <c r="BZ20" s="98">
        <f t="shared" ref="BZ20:BZ22" si="97">(BY20*$E20*$F20*((1-$G20)+$G20*$I20*$H20*BZ$10))</f>
        <v>0</v>
      </c>
      <c r="CA20" s="87"/>
      <c r="CB20" s="98">
        <f t="shared" ref="CB20:CB22" si="98">(CA20*$E20*$F20*((1-$G20)+$G20*$J20*$H20*CB$10))</f>
        <v>0</v>
      </c>
      <c r="CC20" s="81"/>
      <c r="CD20" s="98">
        <f t="shared" ref="CD20:CD22" si="99">(CC20*$E20*$F20*((1-$G20)+$G20*$J20*$H20*CD$10))</f>
        <v>0</v>
      </c>
      <c r="CE20" s="81"/>
      <c r="CF20" s="98">
        <f t="shared" ref="CF20:CF22" si="100">(CE20*$E20*$F20*((1-$G20)+$G20*$J20*$H20*CF$10))</f>
        <v>0</v>
      </c>
      <c r="CG20" s="81"/>
      <c r="CH20" s="98">
        <f t="shared" ref="CH20:CH22" si="101">(CG20*$E20*$F20*((1-$G20)+$G20*$J20*$H20*CH$10))</f>
        <v>0</v>
      </c>
      <c r="CI20" s="81"/>
      <c r="CJ20" s="98">
        <f t="shared" ref="CJ20:CJ22" si="102">(CI20*$E20*$F20*((1-$G20)+$G20*$J20*$H20*CJ$10))</f>
        <v>0</v>
      </c>
      <c r="CK20" s="81"/>
      <c r="CL20" s="98">
        <f t="shared" ref="CL20:CL22" si="103">(CK20*$E20*$F20*((1-$G20)+$G20*$J20*$H20*CL$10))</f>
        <v>0</v>
      </c>
      <c r="CM20" s="81"/>
      <c r="CN20" s="98">
        <f t="shared" ref="CN20:CN22" si="104">(CM20*$E20*$F20*((1-$G20)+$G20*$J20*$H20*CN$10))</f>
        <v>0</v>
      </c>
      <c r="CO20" s="81"/>
      <c r="CP20" s="98">
        <f t="shared" ref="CP20:CP22" si="105">(CO20*$E20*$F20*((1-$G20)+$G20*$J20*$H20*CP$10))</f>
        <v>0</v>
      </c>
      <c r="CQ20" s="81"/>
      <c r="CR20" s="98">
        <f t="shared" ref="CR20:CR22" si="106">(CQ20*$E20*$F20*((1-$G20)+$G20*$J20*$H20*CR$10))</f>
        <v>0</v>
      </c>
      <c r="CS20" s="81"/>
      <c r="CT20" s="98">
        <f t="shared" ref="CT20:CT22" si="107">(CS20*$E20*$F20*((1-$G20)+$G20*$J20*$H20*CT$10))</f>
        <v>0</v>
      </c>
      <c r="CU20" s="81"/>
      <c r="CV20" s="98">
        <f t="shared" ref="CV20:CV22" si="108">(CU20*$E20*$F20*((1-$G20)+$G20*$J20*$H20*CV$10))</f>
        <v>0</v>
      </c>
      <c r="CW20" s="81"/>
      <c r="CX20" s="98">
        <f t="shared" ref="CX20:CX22" si="109">(CW20*$E20*$F20*((1-$G20)+$G20*$J20*$H20*CX$10))</f>
        <v>0</v>
      </c>
      <c r="CY20" s="81"/>
      <c r="CZ20" s="98">
        <f t="shared" ref="CZ20:CZ22" si="110">(CY20*$E20*$F20*((1-$G20)+$G20*$J20*$H20*CZ$10))</f>
        <v>0</v>
      </c>
      <c r="DA20" s="81"/>
      <c r="DB20" s="98">
        <f t="shared" ref="DB20:DB22" si="111">(DA20*$E20*$F20*((1-$G20)+$G20*$J20*$H20*DB$10))</f>
        <v>0</v>
      </c>
      <c r="DC20" s="81"/>
      <c r="DD20" s="98">
        <f t="shared" ref="DD20:DD22" si="112">(DC20*$E20*$F20*((1-$G20)+$G20*$J20*$H20*DD$10))</f>
        <v>0</v>
      </c>
      <c r="DE20" s="100"/>
      <c r="DF20" s="98">
        <f t="shared" ref="DF20:DF22" si="113">(DE20*$E20*$F20*((1-$G20)+$G20*$J20*$H20*DF$10))</f>
        <v>0</v>
      </c>
      <c r="DG20" s="81"/>
      <c r="DH20" s="98">
        <f t="shared" ref="DH20:DH22" si="114">(DG20*$E20*$F20*((1-$G20)+$G20*$K20*$H20*DH$10))</f>
        <v>0</v>
      </c>
      <c r="DI20" s="81"/>
      <c r="DJ20" s="98">
        <f t="shared" ref="DJ20:DJ22" si="115">(DI20*$E20*$F20*((1-$G20)+$G20*$L20*$H20*DJ$10))</f>
        <v>0</v>
      </c>
      <c r="DK20" s="81"/>
      <c r="DL20" s="98">
        <f t="shared" ref="DL20:DL22" si="116">(DK20*$E20*$F20*((1-$G20)+$G20*$I20*$H20*DL$10))</f>
        <v>0</v>
      </c>
      <c r="DM20" s="81"/>
      <c r="DN20" s="98">
        <f t="shared" ref="DN20:DN22" si="117">(DM20*$E20*$F20*((1-$G20)+$G20*$I20*$H20*DN$10))</f>
        <v>0</v>
      </c>
      <c r="DO20" s="81"/>
      <c r="DP20" s="98">
        <f t="shared" ref="DP20:DP22" si="118">(DO20*$E20*$F20*((1-$G20)+$G20*$H20*DP$10))</f>
        <v>0</v>
      </c>
      <c r="DQ20" s="81"/>
      <c r="DR20" s="81"/>
      <c r="DS20" s="81"/>
      <c r="DT20" s="98">
        <f t="shared" ref="DT20:DT22" si="119">(DS20*$E20*$F20*((1-$G20)+$G20*$I20*$H20*DT$10))</f>
        <v>0</v>
      </c>
      <c r="DU20" s="81"/>
      <c r="DV20" s="98">
        <f t="shared" ref="DV20:DV22" si="120">(DU20*$E20*$F20*((1-$G20)+$G20*$I20*$H20*DV$10))</f>
        <v>0</v>
      </c>
      <c r="DW20" s="81"/>
      <c r="DX20" s="98">
        <f t="shared" ref="DX20:DX22" si="121">(DW20*$E20*$F20*((1-$G20)+$G20*$J20*$H20*DX$10))</f>
        <v>0</v>
      </c>
      <c r="DY20" s="99">
        <v>4</v>
      </c>
      <c r="DZ20" s="98">
        <f t="shared" ref="DZ20:DZ22" si="122">(DY20*$E20*$F20*((1-$G20)+$G20*$I20*$H20*DZ$10))</f>
        <v>407639.99865599995</v>
      </c>
      <c r="EA20" s="101"/>
      <c r="EB20" s="98">
        <f t="shared" ref="EB20:EB22" si="123">(EA20*$E20*$F20*((1-$G20)+$G20*$I20*$H20*EB$10))</f>
        <v>0</v>
      </c>
      <c r="EC20" s="81"/>
      <c r="ED20" s="98">
        <f t="shared" ref="ED20:ED22" si="124">(EC20*$E20*$F20*((1-$G20)+$G20*$H20*ED$10))</f>
        <v>0</v>
      </c>
      <c r="EE20" s="98"/>
      <c r="EF20" s="98">
        <f t="shared" ref="EF20:EF22" si="125">(EE20/12*2*$E20*$F20*((1-$G20)+$G20*$I20*$H20))</f>
        <v>0</v>
      </c>
      <c r="EG20" s="98"/>
      <c r="EH20" s="98"/>
      <c r="EI20" s="98"/>
      <c r="EJ20" s="98"/>
      <c r="EK20" s="98"/>
      <c r="EL20" s="98"/>
      <c r="EM20" s="89">
        <f t="shared" si="7"/>
        <v>4</v>
      </c>
      <c r="EN20" s="89">
        <f t="shared" si="7"/>
        <v>407639.99865599995</v>
      </c>
    </row>
    <row r="21" spans="1:144" s="4" customFormat="1" ht="30" customHeight="1" x14ac:dyDescent="0.25">
      <c r="A21" s="94"/>
      <c r="B21" s="73">
        <v>9</v>
      </c>
      <c r="C21" s="95" t="s">
        <v>107</v>
      </c>
      <c r="D21" s="96" t="s">
        <v>108</v>
      </c>
      <c r="E21" s="76">
        <v>17622</v>
      </c>
      <c r="F21" s="231">
        <v>9.2100000000000009</v>
      </c>
      <c r="G21" s="240">
        <v>0.21079999999999999</v>
      </c>
      <c r="H21" s="241">
        <v>1.4</v>
      </c>
      <c r="I21" s="97">
        <v>1.4</v>
      </c>
      <c r="J21" s="97">
        <v>1.68</v>
      </c>
      <c r="K21" s="97">
        <v>2.23</v>
      </c>
      <c r="L21" s="97">
        <v>2.57</v>
      </c>
      <c r="M21" s="81"/>
      <c r="N21" s="98">
        <f t="shared" si="65"/>
        <v>0</v>
      </c>
      <c r="O21" s="81"/>
      <c r="P21" s="98">
        <f t="shared" si="66"/>
        <v>0</v>
      </c>
      <c r="Q21" s="81"/>
      <c r="R21" s="98">
        <f t="shared" si="67"/>
        <v>0</v>
      </c>
      <c r="S21" s="99">
        <v>0</v>
      </c>
      <c r="T21" s="98">
        <f t="shared" si="68"/>
        <v>0</v>
      </c>
      <c r="U21" s="81"/>
      <c r="V21" s="98">
        <f t="shared" si="69"/>
        <v>0</v>
      </c>
      <c r="W21" s="81"/>
      <c r="X21" s="98">
        <f t="shared" si="70"/>
        <v>0</v>
      </c>
      <c r="Y21" s="81"/>
      <c r="Z21" s="98">
        <f t="shared" si="71"/>
        <v>0</v>
      </c>
      <c r="AA21" s="81"/>
      <c r="AB21" s="98">
        <f t="shared" si="72"/>
        <v>0</v>
      </c>
      <c r="AC21" s="81"/>
      <c r="AD21" s="98">
        <f t="shared" si="73"/>
        <v>0</v>
      </c>
      <c r="AE21" s="81"/>
      <c r="AF21" s="98">
        <f t="shared" si="74"/>
        <v>0</v>
      </c>
      <c r="AG21" s="81">
        <v>0</v>
      </c>
      <c r="AH21" s="98">
        <f t="shared" si="75"/>
        <v>0</v>
      </c>
      <c r="AI21" s="81"/>
      <c r="AJ21" s="98">
        <f t="shared" si="76"/>
        <v>0</v>
      </c>
      <c r="AK21" s="81"/>
      <c r="AL21" s="98">
        <f t="shared" si="77"/>
        <v>0</v>
      </c>
      <c r="AM21" s="81"/>
      <c r="AN21" s="98">
        <f t="shared" si="78"/>
        <v>0</v>
      </c>
      <c r="AO21" s="81">
        <v>0</v>
      </c>
      <c r="AP21" s="98">
        <f t="shared" si="79"/>
        <v>0</v>
      </c>
      <c r="AQ21" s="81"/>
      <c r="AR21" s="98">
        <f t="shared" si="80"/>
        <v>0</v>
      </c>
      <c r="AS21" s="81"/>
      <c r="AT21" s="98">
        <f t="shared" si="81"/>
        <v>0</v>
      </c>
      <c r="AU21" s="81"/>
      <c r="AV21" s="98">
        <f t="shared" si="82"/>
        <v>0</v>
      </c>
      <c r="AW21" s="81">
        <v>0</v>
      </c>
      <c r="AX21" s="98">
        <f t="shared" si="83"/>
        <v>0</v>
      </c>
      <c r="AY21" s="81"/>
      <c r="AZ21" s="98">
        <f t="shared" si="84"/>
        <v>0</v>
      </c>
      <c r="BA21" s="81"/>
      <c r="BB21" s="98">
        <f t="shared" si="85"/>
        <v>0</v>
      </c>
      <c r="BC21" s="81"/>
      <c r="BD21" s="98">
        <f t="shared" si="86"/>
        <v>0</v>
      </c>
      <c r="BE21" s="81"/>
      <c r="BF21" s="98">
        <f t="shared" si="87"/>
        <v>0</v>
      </c>
      <c r="BG21" s="81"/>
      <c r="BH21" s="98">
        <f t="shared" si="88"/>
        <v>0</v>
      </c>
      <c r="BI21" s="81"/>
      <c r="BJ21" s="98">
        <f t="shared" si="89"/>
        <v>0</v>
      </c>
      <c r="BK21" s="81"/>
      <c r="BL21" s="98">
        <f t="shared" si="90"/>
        <v>0</v>
      </c>
      <c r="BM21" s="81"/>
      <c r="BN21" s="98">
        <f t="shared" si="91"/>
        <v>0</v>
      </c>
      <c r="BO21" s="81"/>
      <c r="BP21" s="98">
        <f t="shared" si="92"/>
        <v>0</v>
      </c>
      <c r="BQ21" s="81"/>
      <c r="BR21" s="98">
        <f t="shared" si="93"/>
        <v>0</v>
      </c>
      <c r="BS21" s="81"/>
      <c r="BT21" s="98">
        <f t="shared" si="94"/>
        <v>0</v>
      </c>
      <c r="BU21" s="81"/>
      <c r="BV21" s="98">
        <f t="shared" si="95"/>
        <v>0</v>
      </c>
      <c r="BW21" s="81"/>
      <c r="BX21" s="98">
        <f t="shared" si="96"/>
        <v>0</v>
      </c>
      <c r="BY21" s="81"/>
      <c r="BZ21" s="98">
        <f t="shared" si="97"/>
        <v>0</v>
      </c>
      <c r="CA21" s="87"/>
      <c r="CB21" s="98">
        <f t="shared" si="98"/>
        <v>0</v>
      </c>
      <c r="CC21" s="81"/>
      <c r="CD21" s="98">
        <f t="shared" si="99"/>
        <v>0</v>
      </c>
      <c r="CE21" s="81"/>
      <c r="CF21" s="98">
        <f t="shared" si="100"/>
        <v>0</v>
      </c>
      <c r="CG21" s="81"/>
      <c r="CH21" s="98">
        <f t="shared" si="101"/>
        <v>0</v>
      </c>
      <c r="CI21" s="81"/>
      <c r="CJ21" s="98">
        <f t="shared" si="102"/>
        <v>0</v>
      </c>
      <c r="CK21" s="81"/>
      <c r="CL21" s="98">
        <f t="shared" si="103"/>
        <v>0</v>
      </c>
      <c r="CM21" s="81"/>
      <c r="CN21" s="98">
        <f t="shared" si="104"/>
        <v>0</v>
      </c>
      <c r="CO21" s="81"/>
      <c r="CP21" s="98">
        <f t="shared" si="105"/>
        <v>0</v>
      </c>
      <c r="CQ21" s="81"/>
      <c r="CR21" s="98">
        <f t="shared" si="106"/>
        <v>0</v>
      </c>
      <c r="CS21" s="81"/>
      <c r="CT21" s="98">
        <f t="shared" si="107"/>
        <v>0</v>
      </c>
      <c r="CU21" s="81"/>
      <c r="CV21" s="98">
        <f t="shared" si="108"/>
        <v>0</v>
      </c>
      <c r="CW21" s="81"/>
      <c r="CX21" s="98">
        <f t="shared" si="109"/>
        <v>0</v>
      </c>
      <c r="CY21" s="81"/>
      <c r="CZ21" s="98">
        <f t="shared" si="110"/>
        <v>0</v>
      </c>
      <c r="DA21" s="81"/>
      <c r="DB21" s="98">
        <f t="shared" si="111"/>
        <v>0</v>
      </c>
      <c r="DC21" s="81"/>
      <c r="DD21" s="98">
        <f t="shared" si="112"/>
        <v>0</v>
      </c>
      <c r="DE21" s="100"/>
      <c r="DF21" s="98">
        <f t="shared" si="113"/>
        <v>0</v>
      </c>
      <c r="DG21" s="81"/>
      <c r="DH21" s="98">
        <f t="shared" si="114"/>
        <v>0</v>
      </c>
      <c r="DI21" s="81"/>
      <c r="DJ21" s="98">
        <f t="shared" si="115"/>
        <v>0</v>
      </c>
      <c r="DK21" s="81"/>
      <c r="DL21" s="98">
        <f t="shared" si="116"/>
        <v>0</v>
      </c>
      <c r="DM21" s="81"/>
      <c r="DN21" s="98">
        <f t="shared" si="117"/>
        <v>0</v>
      </c>
      <c r="DO21" s="81"/>
      <c r="DP21" s="98">
        <f t="shared" si="118"/>
        <v>0</v>
      </c>
      <c r="DQ21" s="81"/>
      <c r="DR21" s="81"/>
      <c r="DS21" s="81"/>
      <c r="DT21" s="98">
        <f t="shared" si="119"/>
        <v>0</v>
      </c>
      <c r="DU21" s="81"/>
      <c r="DV21" s="98">
        <f t="shared" si="120"/>
        <v>0</v>
      </c>
      <c r="DW21" s="81"/>
      <c r="DX21" s="98">
        <f t="shared" si="121"/>
        <v>0</v>
      </c>
      <c r="DY21" s="99">
        <v>4</v>
      </c>
      <c r="DZ21" s="98">
        <f t="shared" si="122"/>
        <v>512344.28361600009</v>
      </c>
      <c r="EA21" s="101"/>
      <c r="EB21" s="98">
        <f t="shared" si="123"/>
        <v>0</v>
      </c>
      <c r="EC21" s="81">
        <v>1</v>
      </c>
      <c r="ED21" s="98">
        <f t="shared" si="124"/>
        <v>128086.07090400002</v>
      </c>
      <c r="EE21" s="98"/>
      <c r="EF21" s="98">
        <f t="shared" si="125"/>
        <v>0</v>
      </c>
      <c r="EG21" s="98"/>
      <c r="EH21" s="98"/>
      <c r="EI21" s="98"/>
      <c r="EJ21" s="98"/>
      <c r="EK21" s="98"/>
      <c r="EL21" s="98"/>
      <c r="EM21" s="89">
        <f t="shared" si="7"/>
        <v>5</v>
      </c>
      <c r="EN21" s="89">
        <f t="shared" si="7"/>
        <v>640430.35452000005</v>
      </c>
    </row>
    <row r="22" spans="1:144" s="4" customFormat="1" ht="30" customHeight="1" x14ac:dyDescent="0.25">
      <c r="A22" s="94"/>
      <c r="B22" s="73">
        <v>10</v>
      </c>
      <c r="C22" s="95" t="s">
        <v>109</v>
      </c>
      <c r="D22" s="96" t="s">
        <v>110</v>
      </c>
      <c r="E22" s="76">
        <v>17622</v>
      </c>
      <c r="F22" s="231">
        <v>9.99</v>
      </c>
      <c r="G22" s="240">
        <v>0.2056</v>
      </c>
      <c r="H22" s="241">
        <v>1.4</v>
      </c>
      <c r="I22" s="97">
        <v>1.4</v>
      </c>
      <c r="J22" s="97">
        <v>1.68</v>
      </c>
      <c r="K22" s="97">
        <v>2.23</v>
      </c>
      <c r="L22" s="97">
        <v>2.57</v>
      </c>
      <c r="M22" s="81"/>
      <c r="N22" s="98">
        <f t="shared" si="65"/>
        <v>0</v>
      </c>
      <c r="O22" s="81"/>
      <c r="P22" s="98">
        <f t="shared" si="66"/>
        <v>0</v>
      </c>
      <c r="Q22" s="81"/>
      <c r="R22" s="98">
        <f t="shared" si="67"/>
        <v>0</v>
      </c>
      <c r="S22" s="99">
        <v>0</v>
      </c>
      <c r="T22" s="98">
        <f t="shared" si="68"/>
        <v>0</v>
      </c>
      <c r="U22" s="81"/>
      <c r="V22" s="98">
        <f t="shared" si="69"/>
        <v>0</v>
      </c>
      <c r="W22" s="81"/>
      <c r="X22" s="98">
        <f t="shared" si="70"/>
        <v>0</v>
      </c>
      <c r="Y22" s="81"/>
      <c r="Z22" s="98">
        <f t="shared" si="71"/>
        <v>0</v>
      </c>
      <c r="AA22" s="81"/>
      <c r="AB22" s="98">
        <f t="shared" si="72"/>
        <v>0</v>
      </c>
      <c r="AC22" s="81"/>
      <c r="AD22" s="98">
        <f t="shared" si="73"/>
        <v>0</v>
      </c>
      <c r="AE22" s="81"/>
      <c r="AF22" s="98">
        <f t="shared" si="74"/>
        <v>0</v>
      </c>
      <c r="AG22" s="81">
        <v>0</v>
      </c>
      <c r="AH22" s="98">
        <f t="shared" si="75"/>
        <v>0</v>
      </c>
      <c r="AI22" s="81"/>
      <c r="AJ22" s="98">
        <f t="shared" si="76"/>
        <v>0</v>
      </c>
      <c r="AK22" s="81"/>
      <c r="AL22" s="98">
        <f t="shared" si="77"/>
        <v>0</v>
      </c>
      <c r="AM22" s="81"/>
      <c r="AN22" s="98">
        <f t="shared" si="78"/>
        <v>0</v>
      </c>
      <c r="AO22" s="81">
        <v>0</v>
      </c>
      <c r="AP22" s="98">
        <f t="shared" si="79"/>
        <v>0</v>
      </c>
      <c r="AQ22" s="81"/>
      <c r="AR22" s="98">
        <f t="shared" si="80"/>
        <v>0</v>
      </c>
      <c r="AS22" s="81"/>
      <c r="AT22" s="98">
        <f t="shared" si="81"/>
        <v>0</v>
      </c>
      <c r="AU22" s="81"/>
      <c r="AV22" s="98">
        <f>(AU22*$E22*$F22*((1-$G22)+$G22*$I22*$H22*AV$10))</f>
        <v>0</v>
      </c>
      <c r="AW22" s="81">
        <v>0</v>
      </c>
      <c r="AX22" s="98">
        <f t="shared" si="83"/>
        <v>0</v>
      </c>
      <c r="AY22" s="81"/>
      <c r="AZ22" s="98">
        <f t="shared" si="84"/>
        <v>0</v>
      </c>
      <c r="BA22" s="81"/>
      <c r="BB22" s="98">
        <f>(BA22*$E22*$F22*((1-$G22)+$G22*$I22*$H22*BB$10))</f>
        <v>0</v>
      </c>
      <c r="BC22" s="81"/>
      <c r="BD22" s="98">
        <f t="shared" si="86"/>
        <v>0</v>
      </c>
      <c r="BE22" s="81"/>
      <c r="BF22" s="98">
        <f t="shared" si="87"/>
        <v>0</v>
      </c>
      <c r="BG22" s="81"/>
      <c r="BH22" s="98">
        <f t="shared" si="88"/>
        <v>0</v>
      </c>
      <c r="BI22" s="81"/>
      <c r="BJ22" s="98">
        <f t="shared" si="89"/>
        <v>0</v>
      </c>
      <c r="BK22" s="81"/>
      <c r="BL22" s="98">
        <f t="shared" si="90"/>
        <v>0</v>
      </c>
      <c r="BM22" s="81"/>
      <c r="BN22" s="98">
        <f t="shared" si="91"/>
        <v>0</v>
      </c>
      <c r="BO22" s="81"/>
      <c r="BP22" s="98">
        <f t="shared" si="92"/>
        <v>0</v>
      </c>
      <c r="BQ22" s="81"/>
      <c r="BR22" s="98">
        <f t="shared" si="93"/>
        <v>0</v>
      </c>
      <c r="BS22" s="81"/>
      <c r="BT22" s="98">
        <f t="shared" si="94"/>
        <v>0</v>
      </c>
      <c r="BU22" s="81"/>
      <c r="BV22" s="98">
        <f t="shared" si="95"/>
        <v>0</v>
      </c>
      <c r="BW22" s="81"/>
      <c r="BX22" s="98">
        <f t="shared" si="96"/>
        <v>0</v>
      </c>
      <c r="BY22" s="81"/>
      <c r="BZ22" s="98">
        <f t="shared" si="97"/>
        <v>0</v>
      </c>
      <c r="CA22" s="87"/>
      <c r="CB22" s="98">
        <f t="shared" si="98"/>
        <v>0</v>
      </c>
      <c r="CC22" s="81"/>
      <c r="CD22" s="98">
        <f t="shared" si="99"/>
        <v>0</v>
      </c>
      <c r="CE22" s="81"/>
      <c r="CF22" s="98">
        <f t="shared" si="100"/>
        <v>0</v>
      </c>
      <c r="CG22" s="81"/>
      <c r="CH22" s="98">
        <f t="shared" si="101"/>
        <v>0</v>
      </c>
      <c r="CI22" s="81"/>
      <c r="CJ22" s="98">
        <f t="shared" si="102"/>
        <v>0</v>
      </c>
      <c r="CK22" s="81"/>
      <c r="CL22" s="98">
        <f t="shared" si="103"/>
        <v>0</v>
      </c>
      <c r="CM22" s="81"/>
      <c r="CN22" s="98">
        <f t="shared" si="104"/>
        <v>0</v>
      </c>
      <c r="CO22" s="81"/>
      <c r="CP22" s="98">
        <f t="shared" si="105"/>
        <v>0</v>
      </c>
      <c r="CQ22" s="81"/>
      <c r="CR22" s="98">
        <f t="shared" si="106"/>
        <v>0</v>
      </c>
      <c r="CS22" s="81"/>
      <c r="CT22" s="98">
        <f t="shared" si="107"/>
        <v>0</v>
      </c>
      <c r="CU22" s="81"/>
      <c r="CV22" s="98">
        <f t="shared" si="108"/>
        <v>0</v>
      </c>
      <c r="CW22" s="81"/>
      <c r="CX22" s="98">
        <f t="shared" si="109"/>
        <v>0</v>
      </c>
      <c r="CY22" s="81"/>
      <c r="CZ22" s="98">
        <f t="shared" si="110"/>
        <v>0</v>
      </c>
      <c r="DA22" s="81"/>
      <c r="DB22" s="98">
        <f t="shared" si="111"/>
        <v>0</v>
      </c>
      <c r="DC22" s="81"/>
      <c r="DD22" s="98">
        <f t="shared" si="112"/>
        <v>0</v>
      </c>
      <c r="DE22" s="100"/>
      <c r="DF22" s="98">
        <f t="shared" si="113"/>
        <v>0</v>
      </c>
      <c r="DG22" s="81"/>
      <c r="DH22" s="98">
        <f t="shared" si="114"/>
        <v>0</v>
      </c>
      <c r="DI22" s="81"/>
      <c r="DJ22" s="98">
        <f t="shared" si="115"/>
        <v>0</v>
      </c>
      <c r="DK22" s="81"/>
      <c r="DL22" s="98">
        <f t="shared" si="116"/>
        <v>0</v>
      </c>
      <c r="DM22" s="81"/>
      <c r="DN22" s="98">
        <f t="shared" si="117"/>
        <v>0</v>
      </c>
      <c r="DO22" s="81"/>
      <c r="DP22" s="98">
        <f t="shared" si="118"/>
        <v>0</v>
      </c>
      <c r="DQ22" s="81"/>
      <c r="DR22" s="81"/>
      <c r="DS22" s="81"/>
      <c r="DT22" s="98">
        <f t="shared" si="119"/>
        <v>0</v>
      </c>
      <c r="DU22" s="81"/>
      <c r="DV22" s="98">
        <f t="shared" si="120"/>
        <v>0</v>
      </c>
      <c r="DW22" s="81"/>
      <c r="DX22" s="98">
        <f t="shared" si="121"/>
        <v>0</v>
      </c>
      <c r="DY22" s="99">
        <v>4</v>
      </c>
      <c r="DZ22" s="98">
        <f t="shared" si="122"/>
        <v>559396.71532800002</v>
      </c>
      <c r="EA22" s="101"/>
      <c r="EB22" s="98">
        <f t="shared" si="123"/>
        <v>0</v>
      </c>
      <c r="EC22" s="81">
        <v>1</v>
      </c>
      <c r="ED22" s="98">
        <f t="shared" si="124"/>
        <v>139849.17883200001</v>
      </c>
      <c r="EE22" s="98"/>
      <c r="EF22" s="98">
        <f t="shared" si="125"/>
        <v>0</v>
      </c>
      <c r="EG22" s="98"/>
      <c r="EH22" s="98"/>
      <c r="EI22" s="98"/>
      <c r="EJ22" s="98"/>
      <c r="EK22" s="98"/>
      <c r="EL22" s="98"/>
      <c r="EM22" s="89">
        <f t="shared" si="7"/>
        <v>5</v>
      </c>
      <c r="EN22" s="89">
        <f t="shared" si="7"/>
        <v>699245.89416000003</v>
      </c>
    </row>
    <row r="23" spans="1:144" s="109" customFormat="1" ht="15" customHeight="1" x14ac:dyDescent="0.25">
      <c r="A23" s="102">
        <v>3</v>
      </c>
      <c r="B23" s="102"/>
      <c r="C23" s="52" t="s">
        <v>111</v>
      </c>
      <c r="D23" s="103" t="s">
        <v>112</v>
      </c>
      <c r="E23" s="76">
        <v>17622</v>
      </c>
      <c r="F23" s="104"/>
      <c r="G23" s="78"/>
      <c r="H23" s="66"/>
      <c r="I23" s="105"/>
      <c r="J23" s="105"/>
      <c r="K23" s="105"/>
      <c r="L23" s="106">
        <v>2.57</v>
      </c>
      <c r="M23" s="107">
        <f t="shared" ref="M23:BX23" si="126">M24</f>
        <v>1</v>
      </c>
      <c r="N23" s="107">
        <f t="shared" si="126"/>
        <v>24177.384000000002</v>
      </c>
      <c r="O23" s="107">
        <f t="shared" si="126"/>
        <v>0</v>
      </c>
      <c r="P23" s="107">
        <f t="shared" si="126"/>
        <v>0</v>
      </c>
      <c r="Q23" s="107">
        <f t="shared" si="126"/>
        <v>0</v>
      </c>
      <c r="R23" s="107">
        <f t="shared" si="126"/>
        <v>0</v>
      </c>
      <c r="S23" s="107">
        <f t="shared" si="126"/>
        <v>0</v>
      </c>
      <c r="T23" s="107">
        <f t="shared" si="126"/>
        <v>0</v>
      </c>
      <c r="U23" s="107">
        <f t="shared" si="126"/>
        <v>0</v>
      </c>
      <c r="V23" s="107">
        <f t="shared" si="126"/>
        <v>0</v>
      </c>
      <c r="W23" s="107">
        <f t="shared" si="126"/>
        <v>0</v>
      </c>
      <c r="X23" s="107">
        <f t="shared" si="126"/>
        <v>0</v>
      </c>
      <c r="Y23" s="107">
        <f t="shared" si="126"/>
        <v>1</v>
      </c>
      <c r="Z23" s="107">
        <f t="shared" si="126"/>
        <v>24177.384000000002</v>
      </c>
      <c r="AA23" s="107">
        <f t="shared" si="126"/>
        <v>4</v>
      </c>
      <c r="AB23" s="107">
        <f t="shared" si="126"/>
        <v>96709.536000000007</v>
      </c>
      <c r="AC23" s="107">
        <f t="shared" si="126"/>
        <v>0</v>
      </c>
      <c r="AD23" s="107">
        <f t="shared" si="126"/>
        <v>0</v>
      </c>
      <c r="AE23" s="107">
        <f t="shared" si="126"/>
        <v>0</v>
      </c>
      <c r="AF23" s="107">
        <f t="shared" si="126"/>
        <v>0</v>
      </c>
      <c r="AG23" s="107">
        <f t="shared" si="126"/>
        <v>0</v>
      </c>
      <c r="AH23" s="107">
        <f t="shared" si="126"/>
        <v>0</v>
      </c>
      <c r="AI23" s="107">
        <f t="shared" si="126"/>
        <v>0</v>
      </c>
      <c r="AJ23" s="107">
        <f t="shared" si="126"/>
        <v>0</v>
      </c>
      <c r="AK23" s="107">
        <f t="shared" si="126"/>
        <v>0</v>
      </c>
      <c r="AL23" s="107">
        <f t="shared" si="126"/>
        <v>0</v>
      </c>
      <c r="AM23" s="107">
        <f t="shared" si="126"/>
        <v>0</v>
      </c>
      <c r="AN23" s="107">
        <f t="shared" si="126"/>
        <v>0</v>
      </c>
      <c r="AO23" s="107">
        <f t="shared" si="126"/>
        <v>0</v>
      </c>
      <c r="AP23" s="107">
        <f t="shared" si="126"/>
        <v>0</v>
      </c>
      <c r="AQ23" s="107">
        <f t="shared" si="126"/>
        <v>0</v>
      </c>
      <c r="AR23" s="107">
        <f t="shared" si="126"/>
        <v>0</v>
      </c>
      <c r="AS23" s="107">
        <f t="shared" si="126"/>
        <v>0</v>
      </c>
      <c r="AT23" s="107">
        <f t="shared" si="126"/>
        <v>0</v>
      </c>
      <c r="AU23" s="107">
        <f t="shared" si="126"/>
        <v>0</v>
      </c>
      <c r="AV23" s="107">
        <f t="shared" si="126"/>
        <v>0</v>
      </c>
      <c r="AW23" s="107">
        <f t="shared" si="126"/>
        <v>0</v>
      </c>
      <c r="AX23" s="107">
        <f t="shared" si="126"/>
        <v>0</v>
      </c>
      <c r="AY23" s="107">
        <f t="shared" si="126"/>
        <v>0</v>
      </c>
      <c r="AZ23" s="107">
        <f t="shared" si="126"/>
        <v>0</v>
      </c>
      <c r="BA23" s="107">
        <f t="shared" si="126"/>
        <v>0</v>
      </c>
      <c r="BB23" s="107">
        <f t="shared" si="126"/>
        <v>0</v>
      </c>
      <c r="BC23" s="107">
        <f t="shared" si="126"/>
        <v>0</v>
      </c>
      <c r="BD23" s="107">
        <f t="shared" si="126"/>
        <v>0</v>
      </c>
      <c r="BE23" s="107">
        <f t="shared" si="126"/>
        <v>5</v>
      </c>
      <c r="BF23" s="107">
        <f t="shared" si="126"/>
        <v>120886.92</v>
      </c>
      <c r="BG23" s="107">
        <f t="shared" si="126"/>
        <v>0</v>
      </c>
      <c r="BH23" s="107">
        <f t="shared" si="126"/>
        <v>0</v>
      </c>
      <c r="BI23" s="107">
        <f t="shared" si="126"/>
        <v>0</v>
      </c>
      <c r="BJ23" s="107">
        <f t="shared" si="126"/>
        <v>0</v>
      </c>
      <c r="BK23" s="107">
        <f t="shared" si="126"/>
        <v>0</v>
      </c>
      <c r="BL23" s="107">
        <f t="shared" si="126"/>
        <v>0</v>
      </c>
      <c r="BM23" s="107">
        <f t="shared" si="126"/>
        <v>0</v>
      </c>
      <c r="BN23" s="107">
        <f t="shared" si="126"/>
        <v>0</v>
      </c>
      <c r="BO23" s="107">
        <f t="shared" si="126"/>
        <v>0</v>
      </c>
      <c r="BP23" s="107">
        <f t="shared" si="126"/>
        <v>0</v>
      </c>
      <c r="BQ23" s="107">
        <f t="shared" si="126"/>
        <v>0</v>
      </c>
      <c r="BR23" s="107">
        <f t="shared" si="126"/>
        <v>0</v>
      </c>
      <c r="BS23" s="107">
        <f t="shared" si="126"/>
        <v>0</v>
      </c>
      <c r="BT23" s="107">
        <f t="shared" si="126"/>
        <v>0</v>
      </c>
      <c r="BU23" s="107">
        <f t="shared" si="126"/>
        <v>0</v>
      </c>
      <c r="BV23" s="107">
        <f t="shared" si="126"/>
        <v>0</v>
      </c>
      <c r="BW23" s="107">
        <f t="shared" si="126"/>
        <v>0</v>
      </c>
      <c r="BX23" s="107">
        <f t="shared" si="126"/>
        <v>0</v>
      </c>
      <c r="BY23" s="107">
        <f t="shared" ref="BY23:DG23" si="127">BY24</f>
        <v>2</v>
      </c>
      <c r="BZ23" s="107">
        <f t="shared" si="127"/>
        <v>48354.768000000004</v>
      </c>
      <c r="CA23" s="107">
        <f t="shared" si="127"/>
        <v>0</v>
      </c>
      <c r="CB23" s="107">
        <f t="shared" si="127"/>
        <v>0</v>
      </c>
      <c r="CC23" s="107">
        <f t="shared" si="127"/>
        <v>0</v>
      </c>
      <c r="CD23" s="107">
        <f t="shared" si="127"/>
        <v>0</v>
      </c>
      <c r="CE23" s="107">
        <f t="shared" si="127"/>
        <v>0</v>
      </c>
      <c r="CF23" s="107">
        <f t="shared" si="127"/>
        <v>0</v>
      </c>
      <c r="CG23" s="107">
        <f t="shared" si="127"/>
        <v>0</v>
      </c>
      <c r="CH23" s="107">
        <f t="shared" si="127"/>
        <v>0</v>
      </c>
      <c r="CI23" s="107">
        <f t="shared" si="127"/>
        <v>0</v>
      </c>
      <c r="CJ23" s="107">
        <f t="shared" si="127"/>
        <v>0</v>
      </c>
      <c r="CK23" s="107">
        <f t="shared" si="127"/>
        <v>0</v>
      </c>
      <c r="CL23" s="107">
        <f t="shared" si="127"/>
        <v>0</v>
      </c>
      <c r="CM23" s="107">
        <f t="shared" si="127"/>
        <v>0</v>
      </c>
      <c r="CN23" s="107">
        <f t="shared" si="127"/>
        <v>0</v>
      </c>
      <c r="CO23" s="107">
        <f t="shared" si="127"/>
        <v>0</v>
      </c>
      <c r="CP23" s="107">
        <f t="shared" si="127"/>
        <v>0</v>
      </c>
      <c r="CQ23" s="107">
        <f t="shared" si="127"/>
        <v>0</v>
      </c>
      <c r="CR23" s="107">
        <f t="shared" si="127"/>
        <v>0</v>
      </c>
      <c r="CS23" s="107">
        <f t="shared" si="127"/>
        <v>0</v>
      </c>
      <c r="CT23" s="107">
        <f t="shared" si="127"/>
        <v>0</v>
      </c>
      <c r="CU23" s="107">
        <f t="shared" si="127"/>
        <v>0</v>
      </c>
      <c r="CV23" s="107">
        <f t="shared" si="127"/>
        <v>0</v>
      </c>
      <c r="CW23" s="107">
        <f>CW24</f>
        <v>0</v>
      </c>
      <c r="CX23" s="107">
        <f t="shared" si="127"/>
        <v>0</v>
      </c>
      <c r="CY23" s="107">
        <f>CY24</f>
        <v>0</v>
      </c>
      <c r="CZ23" s="107">
        <f t="shared" si="127"/>
        <v>0</v>
      </c>
      <c r="DA23" s="107">
        <f>DA24</f>
        <v>0</v>
      </c>
      <c r="DB23" s="107">
        <f t="shared" si="127"/>
        <v>0</v>
      </c>
      <c r="DC23" s="107">
        <f t="shared" si="127"/>
        <v>0</v>
      </c>
      <c r="DD23" s="107">
        <f t="shared" si="127"/>
        <v>0</v>
      </c>
      <c r="DE23" s="108">
        <f t="shared" si="127"/>
        <v>0</v>
      </c>
      <c r="DF23" s="107">
        <f t="shared" si="127"/>
        <v>0</v>
      </c>
      <c r="DG23" s="107">
        <f t="shared" si="127"/>
        <v>0</v>
      </c>
      <c r="DH23" s="107">
        <f>DH24</f>
        <v>0</v>
      </c>
      <c r="DI23" s="107">
        <f>DI24</f>
        <v>0</v>
      </c>
      <c r="DJ23" s="107">
        <f>DJ24</f>
        <v>0</v>
      </c>
      <c r="DK23" s="107">
        <f t="shared" ref="DK23:EN23" si="128">DK24</f>
        <v>0</v>
      </c>
      <c r="DL23" s="107">
        <f t="shared" si="128"/>
        <v>0</v>
      </c>
      <c r="DM23" s="107">
        <f t="shared" si="128"/>
        <v>0</v>
      </c>
      <c r="DN23" s="107">
        <f t="shared" si="128"/>
        <v>0</v>
      </c>
      <c r="DO23" s="107">
        <f t="shared" si="128"/>
        <v>0</v>
      </c>
      <c r="DP23" s="107">
        <f t="shared" si="128"/>
        <v>0</v>
      </c>
      <c r="DQ23" s="107">
        <f t="shared" si="128"/>
        <v>0</v>
      </c>
      <c r="DR23" s="107">
        <f t="shared" si="128"/>
        <v>0</v>
      </c>
      <c r="DS23" s="107">
        <f t="shared" si="128"/>
        <v>0</v>
      </c>
      <c r="DT23" s="107">
        <f t="shared" si="128"/>
        <v>0</v>
      </c>
      <c r="DU23" s="107">
        <f t="shared" si="128"/>
        <v>0</v>
      </c>
      <c r="DV23" s="107">
        <f t="shared" si="128"/>
        <v>0</v>
      </c>
      <c r="DW23" s="107">
        <f t="shared" si="128"/>
        <v>0</v>
      </c>
      <c r="DX23" s="107">
        <f t="shared" si="128"/>
        <v>0</v>
      </c>
      <c r="DY23" s="107">
        <f t="shared" si="128"/>
        <v>0</v>
      </c>
      <c r="DZ23" s="107">
        <f t="shared" si="128"/>
        <v>0</v>
      </c>
      <c r="EA23" s="107">
        <f t="shared" si="128"/>
        <v>0</v>
      </c>
      <c r="EB23" s="107">
        <f t="shared" si="128"/>
        <v>0</v>
      </c>
      <c r="EC23" s="107">
        <f t="shared" si="128"/>
        <v>0</v>
      </c>
      <c r="ED23" s="107">
        <f t="shared" si="128"/>
        <v>0</v>
      </c>
      <c r="EE23" s="107"/>
      <c r="EF23" s="107"/>
      <c r="EG23" s="107"/>
      <c r="EH23" s="107"/>
      <c r="EI23" s="107"/>
      <c r="EJ23" s="107"/>
      <c r="EK23" s="107"/>
      <c r="EL23" s="107"/>
      <c r="EM23" s="107">
        <f t="shared" si="128"/>
        <v>13</v>
      </c>
      <c r="EN23" s="107">
        <f t="shared" si="128"/>
        <v>314305.99199999997</v>
      </c>
    </row>
    <row r="24" spans="1:144" s="4" customFormat="1" ht="30" customHeight="1" x14ac:dyDescent="0.25">
      <c r="A24" s="73"/>
      <c r="B24" s="73">
        <v>11</v>
      </c>
      <c r="C24" s="110" t="s">
        <v>113</v>
      </c>
      <c r="D24" s="111" t="s">
        <v>114</v>
      </c>
      <c r="E24" s="76">
        <v>17622</v>
      </c>
      <c r="F24" s="112">
        <v>0.98</v>
      </c>
      <c r="G24" s="78"/>
      <c r="H24" s="79">
        <v>1</v>
      </c>
      <c r="I24" s="113">
        <v>1.4</v>
      </c>
      <c r="J24" s="113">
        <v>1.68</v>
      </c>
      <c r="K24" s="113">
        <v>2.23</v>
      </c>
      <c r="L24" s="114">
        <v>2.57</v>
      </c>
      <c r="M24" s="115">
        <v>1</v>
      </c>
      <c r="N24" s="82">
        <f>(M24*$E24*$F24*$H24*$I24*N$10)</f>
        <v>24177.384000000002</v>
      </c>
      <c r="O24" s="115"/>
      <c r="P24" s="82">
        <f>(O24*$E24*$F24*$H24*$I24*P$10)</f>
        <v>0</v>
      </c>
      <c r="Q24" s="115"/>
      <c r="R24" s="82">
        <f>(Q24*$E24*$F24*$H24*$I24*R$10)</f>
        <v>0</v>
      </c>
      <c r="S24" s="115"/>
      <c r="T24" s="82">
        <f>(S24*$E24*$F24*$H24*$I24*T$10)</f>
        <v>0</v>
      </c>
      <c r="U24" s="115"/>
      <c r="V24" s="82">
        <f>(U24*$E24*$F24*$H24*$I24*V$10)</f>
        <v>0</v>
      </c>
      <c r="W24" s="115"/>
      <c r="X24" s="82">
        <f>(W24*$E24*$F24*$H24*$I24*X$10)</f>
        <v>0</v>
      </c>
      <c r="Y24" s="115">
        <v>1</v>
      </c>
      <c r="Z24" s="82">
        <f>(Y24*$E24*$F24*$H24*$I24*Z$10)</f>
        <v>24177.384000000002</v>
      </c>
      <c r="AA24" s="115">
        <v>4</v>
      </c>
      <c r="AB24" s="82">
        <f>(AA24*$E24*$F24*$H24*$I24*AB$10)</f>
        <v>96709.536000000007</v>
      </c>
      <c r="AC24" s="115"/>
      <c r="AD24" s="81">
        <f>SUM(AC24*$E24*$F24*$H24*$J24*$AD$10)</f>
        <v>0</v>
      </c>
      <c r="AE24" s="115"/>
      <c r="AF24" s="81">
        <f>SUM(AE24*$E24*$F24*$H24*$J24)</f>
        <v>0</v>
      </c>
      <c r="AG24" s="115"/>
      <c r="AH24" s="82">
        <f>(AG24*$E24*$F24*$H24*$I24*AH$10)</f>
        <v>0</v>
      </c>
      <c r="AI24" s="115"/>
      <c r="AJ24" s="82">
        <f>(AI24*$E24*$F24*$H24*$I24*AJ$10)</f>
        <v>0</v>
      </c>
      <c r="AK24" s="116"/>
      <c r="AL24" s="82">
        <f>(AK24*$E24*$F24*$H24*$I24*AL$10)</f>
        <v>0</v>
      </c>
      <c r="AM24" s="115"/>
      <c r="AN24" s="82">
        <f>(AM24*$E24*$F24*$H24*$I24*AN$10)</f>
        <v>0</v>
      </c>
      <c r="AO24" s="115"/>
      <c r="AP24" s="82">
        <f>(AO24*$E24*$F24*$H24*$I24*AP$10)</f>
        <v>0</v>
      </c>
      <c r="AQ24" s="115"/>
      <c r="AR24" s="82">
        <f>(AQ24*$E24*$F24*$H24*$I24*AR$10)</f>
        <v>0</v>
      </c>
      <c r="AS24" s="115"/>
      <c r="AT24" s="82">
        <f>(AS24*$E24*$F24*$H24*$I24*AT$10)</f>
        <v>0</v>
      </c>
      <c r="AU24" s="115"/>
      <c r="AV24" s="82">
        <f>(AU24*$E24*$F24*$H24*$I24*AV$10)</f>
        <v>0</v>
      </c>
      <c r="AW24" s="115"/>
      <c r="AX24" s="82">
        <f>(AW24*$E24*$F24*$H24*$I24*AX$10)</f>
        <v>0</v>
      </c>
      <c r="AY24" s="115"/>
      <c r="AZ24" s="82">
        <f>(AY24*$E24*$F24*$H24*$I24*AZ$10)</f>
        <v>0</v>
      </c>
      <c r="BA24" s="115"/>
      <c r="BB24" s="82">
        <f>(BA24*$E24*$F24*$H24*$I24*BB$10)</f>
        <v>0</v>
      </c>
      <c r="BC24" s="115"/>
      <c r="BD24" s="82">
        <f>(BC24*$E24*$F24*$H24*$I24*BD$10)</f>
        <v>0</v>
      </c>
      <c r="BE24" s="115">
        <v>5</v>
      </c>
      <c r="BF24" s="82">
        <f>(BE24*$E24*$F24*$H24*$I24*BF$10)</f>
        <v>120886.92</v>
      </c>
      <c r="BG24" s="115"/>
      <c r="BH24" s="82">
        <f>(BG24*$E24*$F24*$H24*$I24*BH$10)</f>
        <v>0</v>
      </c>
      <c r="BI24" s="115"/>
      <c r="BJ24" s="82">
        <f>(BI24*$E24*$F24*$H24*$I24*BJ$10)</f>
        <v>0</v>
      </c>
      <c r="BK24" s="115"/>
      <c r="BL24" s="82">
        <f>(BK24*$E24*$F24*$H24*$I24*BL$10)</f>
        <v>0</v>
      </c>
      <c r="BM24" s="115"/>
      <c r="BN24" s="82">
        <f>(BM24*$E24*$F24*$H24*$I24*BN$10)</f>
        <v>0</v>
      </c>
      <c r="BO24" s="115"/>
      <c r="BP24" s="82">
        <f>(BO24*$E24*$F24*$H24*$I24*BP$10)</f>
        <v>0</v>
      </c>
      <c r="BQ24" s="115"/>
      <c r="BR24" s="82">
        <f>(BQ24*$E24*$F24*$H24*$I24*BR$10)</f>
        <v>0</v>
      </c>
      <c r="BS24" s="81"/>
      <c r="BT24" s="82">
        <f>(BS24*$E24*$F24*$H24*$I24*BT$10)</f>
        <v>0</v>
      </c>
      <c r="BU24" s="115"/>
      <c r="BV24" s="82">
        <f>(BU24*$E24*$F24*$H24*$I24*BV$10)</f>
        <v>0</v>
      </c>
      <c r="BW24" s="115"/>
      <c r="BX24" s="82">
        <f>(BW24*$E24*$F24*$H24*$I24*BX$10)</f>
        <v>0</v>
      </c>
      <c r="BY24" s="116">
        <v>2</v>
      </c>
      <c r="BZ24" s="82">
        <f>(BY24*$E24*$F24*$H24*$I24*BZ$10)</f>
        <v>48354.768000000004</v>
      </c>
      <c r="CA24" s="239"/>
      <c r="CB24" s="84">
        <f>SUM(CA24*$E24*$F24*$H24*$J24*CB$10)</f>
        <v>0</v>
      </c>
      <c r="CC24" s="115"/>
      <c r="CD24" s="84">
        <f>SUM(CC24*$E24*$F24*$H24*$J24*CD$10)</f>
        <v>0</v>
      </c>
      <c r="CE24" s="115"/>
      <c r="CF24" s="84">
        <f>SUM(CE24*$E24*$F24*$H24*$J24*CF$10)</f>
        <v>0</v>
      </c>
      <c r="CG24" s="115"/>
      <c r="CH24" s="84">
        <f>SUM(CG24*$E24*$F24*$H24*$J24*CH$10)</f>
        <v>0</v>
      </c>
      <c r="CI24" s="115"/>
      <c r="CJ24" s="84">
        <f>SUM(CI24*$E24*$F24*$H24*$J24*CJ$10)</f>
        <v>0</v>
      </c>
      <c r="CK24" s="115"/>
      <c r="CL24" s="84">
        <f>SUM(CK24*$E24*$F24*$H24*$J24*CL$10)</f>
        <v>0</v>
      </c>
      <c r="CM24" s="115"/>
      <c r="CN24" s="84">
        <f>SUM(CM24*$E24*$F24*$H24*$J24*CN$10)</f>
        <v>0</v>
      </c>
      <c r="CO24" s="115"/>
      <c r="CP24" s="84">
        <f>SUM(CO24*$E24*$F24*$H24*$J24*CP$10)</f>
        <v>0</v>
      </c>
      <c r="CQ24" s="115"/>
      <c r="CR24" s="84">
        <f>SUM(CQ24*$E24*$F24*$H24*$J24*CR$10)</f>
        <v>0</v>
      </c>
      <c r="CS24" s="115"/>
      <c r="CT24" s="84">
        <f>SUM(CS24*$E24*$F24*$H24*$J24*CT$10)</f>
        <v>0</v>
      </c>
      <c r="CU24" s="115"/>
      <c r="CV24" s="84">
        <f>SUM(CU24*$E24*$F24*$H24*$J24*CV$10)</f>
        <v>0</v>
      </c>
      <c r="CW24" s="115"/>
      <c r="CX24" s="84">
        <f>SUM(CW24*$E24*$F24*$H24*$J24*CX$10)</f>
        <v>0</v>
      </c>
      <c r="CY24" s="116"/>
      <c r="CZ24" s="84">
        <f>SUM(CY24*$E24*$F24*$H24*$J24*CZ$10)</f>
        <v>0</v>
      </c>
      <c r="DA24" s="115"/>
      <c r="DB24" s="84">
        <f>SUM(DA24*$E24*$F24*$H24*$J24*DB$10)</f>
        <v>0</v>
      </c>
      <c r="DC24" s="115"/>
      <c r="DD24" s="81">
        <f>SUM(DC24*$E24*$F24*$H24*$J24*DD$10)</f>
        <v>0</v>
      </c>
      <c r="DE24" s="92"/>
      <c r="DF24" s="81">
        <f>SUM(DE24*$E24*$F24*$H24*$J24*DF$10)</f>
        <v>0</v>
      </c>
      <c r="DG24" s="115"/>
      <c r="DH24" s="81">
        <f>SUM(DG24*$E24*$F24*$H24*$K24*DH$10)</f>
        <v>0</v>
      </c>
      <c r="DI24" s="115"/>
      <c r="DJ24" s="81">
        <f>SUM(DI24*$E24*$F24*$H24*$L24*DJ$10)</f>
        <v>0</v>
      </c>
      <c r="DK24" s="116"/>
      <c r="DL24" s="82">
        <f>(DK24*$E24*$F24*$H24*$I24*DL$10)</f>
        <v>0</v>
      </c>
      <c r="DM24" s="116"/>
      <c r="DN24" s="82">
        <f>(DM24*$E24*$F24*$H24*$I24*DN$10)</f>
        <v>0</v>
      </c>
      <c r="DO24" s="115"/>
      <c r="DP24" s="84">
        <f>SUM(DO24*$E24*$F24*$H24)</f>
        <v>0</v>
      </c>
      <c r="DQ24" s="116"/>
      <c r="DR24" s="116"/>
      <c r="DS24" s="116"/>
      <c r="DT24" s="82">
        <f>(DS24*$E24*$F24*$H24*$I24*DT$10)</f>
        <v>0</v>
      </c>
      <c r="DU24" s="116"/>
      <c r="DV24" s="82">
        <f>(DU24*$E24*$F24*$H24*$I24*DV$10)</f>
        <v>0</v>
      </c>
      <c r="DW24" s="116"/>
      <c r="DX24" s="116"/>
      <c r="DY24" s="117"/>
      <c r="DZ24" s="117"/>
      <c r="EA24" s="101"/>
      <c r="EB24" s="87">
        <f>(EA24*$E24*$F24*$H24*$I24)</f>
        <v>0</v>
      </c>
      <c r="EC24" s="101"/>
      <c r="ED24" s="101"/>
      <c r="EE24" s="101"/>
      <c r="EF24" s="88">
        <f>(EE24*$E24*$F24*$H24*$I24)</f>
        <v>0</v>
      </c>
      <c r="EG24" s="88"/>
      <c r="EH24" s="88"/>
      <c r="EI24" s="88"/>
      <c r="EJ24" s="88"/>
      <c r="EK24" s="88"/>
      <c r="EL24" s="88"/>
      <c r="EM24" s="89">
        <f>SUM(M24,O24,Q24,S24,U24,W24,Y24,AA24,AC24,AE24,AG24,AI24,AK24,AM24,AO24,AQ24,AS24,AU24,AW24,AY24,BA24,BC24,BE24,BG24,BI24,BK24,BM24,BO24,BQ24,BS24,BU24,BW24,BY24,CA24,CC24,CE24,CG24,CI24,CK24,CM24,CO24,CQ24,CS24,CU24,CW24,CY24,DA24,DC24,DE24,DG24,DI24,DK24,DM24,DO24,DQ24,DS24,DU24,DW24,DY24,EA24,EC24)</f>
        <v>13</v>
      </c>
      <c r="EN24" s="89">
        <f>SUM(N24,P24,R24,T24,V24,X24,Z24,AB24,AD24,AF24,AH24,AJ24,AL24,AN24,AP24,AR24,AT24,AV24,AX24,AZ24,BB24,BD24,BF24,BH24,BJ24,BL24,BN24,BP24,BR24,BT24,BV24,BX24,BZ24,CB24,CD24,CF24,CH24,CJ24,CL24,CN24,CP24,CR24,CT24,CV24,CX24,CZ24,DB24,DD24,DF24,DH24,DJ24,DL24,DN24,DP24,DR24,DT24,DV24,DX24,DZ24,EB24,ED24)</f>
        <v>314305.99199999997</v>
      </c>
    </row>
    <row r="25" spans="1:144" s="122" customFormat="1" ht="15" x14ac:dyDescent="0.25">
      <c r="A25" s="102">
        <v>4</v>
      </c>
      <c r="B25" s="102"/>
      <c r="C25" s="52" t="s">
        <v>115</v>
      </c>
      <c r="D25" s="118" t="s">
        <v>116</v>
      </c>
      <c r="E25" s="76">
        <v>17622</v>
      </c>
      <c r="F25" s="104"/>
      <c r="G25" s="78"/>
      <c r="H25" s="66"/>
      <c r="I25" s="119"/>
      <c r="J25" s="119"/>
      <c r="K25" s="119"/>
      <c r="L25" s="120">
        <v>2.57</v>
      </c>
      <c r="M25" s="107">
        <f t="shared" ref="M25:BX25" si="129">M26</f>
        <v>2</v>
      </c>
      <c r="N25" s="107">
        <f t="shared" si="129"/>
        <v>43914.023999999998</v>
      </c>
      <c r="O25" s="107">
        <f t="shared" si="129"/>
        <v>0</v>
      </c>
      <c r="P25" s="107">
        <f t="shared" si="129"/>
        <v>0</v>
      </c>
      <c r="Q25" s="107">
        <f t="shared" si="129"/>
        <v>0</v>
      </c>
      <c r="R25" s="107">
        <f t="shared" si="129"/>
        <v>0</v>
      </c>
      <c r="S25" s="107">
        <f t="shared" si="129"/>
        <v>0</v>
      </c>
      <c r="T25" s="107">
        <f t="shared" si="129"/>
        <v>0</v>
      </c>
      <c r="U25" s="107">
        <f t="shared" si="129"/>
        <v>0</v>
      </c>
      <c r="V25" s="107">
        <f t="shared" si="129"/>
        <v>0</v>
      </c>
      <c r="W25" s="107">
        <f t="shared" si="129"/>
        <v>0</v>
      </c>
      <c r="X25" s="107">
        <f t="shared" si="129"/>
        <v>0</v>
      </c>
      <c r="Y25" s="107">
        <f t="shared" si="129"/>
        <v>14</v>
      </c>
      <c r="Z25" s="107">
        <f t="shared" si="129"/>
        <v>307398.16799999995</v>
      </c>
      <c r="AA25" s="107">
        <f t="shared" si="129"/>
        <v>73</v>
      </c>
      <c r="AB25" s="107">
        <f t="shared" si="129"/>
        <v>1602861.8759999999</v>
      </c>
      <c r="AC25" s="107">
        <f t="shared" si="129"/>
        <v>0</v>
      </c>
      <c r="AD25" s="107">
        <f t="shared" si="129"/>
        <v>0</v>
      </c>
      <c r="AE25" s="107">
        <f>AE26</f>
        <v>10</v>
      </c>
      <c r="AF25" s="107">
        <f t="shared" si="129"/>
        <v>263484.14399999997</v>
      </c>
      <c r="AG25" s="107">
        <f t="shared" si="129"/>
        <v>32</v>
      </c>
      <c r="AH25" s="107">
        <f t="shared" si="129"/>
        <v>702624.38399999996</v>
      </c>
      <c r="AI25" s="107">
        <f t="shared" si="129"/>
        <v>0</v>
      </c>
      <c r="AJ25" s="107">
        <f t="shared" si="129"/>
        <v>0</v>
      </c>
      <c r="AK25" s="107">
        <f t="shared" si="129"/>
        <v>0</v>
      </c>
      <c r="AL25" s="107">
        <f t="shared" si="129"/>
        <v>0</v>
      </c>
      <c r="AM25" s="107">
        <f t="shared" si="129"/>
        <v>0</v>
      </c>
      <c r="AN25" s="107">
        <f t="shared" si="129"/>
        <v>0</v>
      </c>
      <c r="AO25" s="107">
        <f t="shared" si="129"/>
        <v>22</v>
      </c>
      <c r="AP25" s="107">
        <f t="shared" si="129"/>
        <v>483054.26399999997</v>
      </c>
      <c r="AQ25" s="107">
        <f t="shared" si="129"/>
        <v>20</v>
      </c>
      <c r="AR25" s="107">
        <f t="shared" si="129"/>
        <v>439140.23999999993</v>
      </c>
      <c r="AS25" s="107">
        <f t="shared" si="129"/>
        <v>12</v>
      </c>
      <c r="AT25" s="107">
        <f t="shared" si="129"/>
        <v>263484.14399999997</v>
      </c>
      <c r="AU25" s="107">
        <f t="shared" si="129"/>
        <v>150</v>
      </c>
      <c r="AV25" s="107">
        <f t="shared" si="129"/>
        <v>3293551.8</v>
      </c>
      <c r="AW25" s="107">
        <f t="shared" si="129"/>
        <v>60</v>
      </c>
      <c r="AX25" s="107">
        <f t="shared" si="129"/>
        <v>1317420.72</v>
      </c>
      <c r="AY25" s="107">
        <f t="shared" si="129"/>
        <v>41</v>
      </c>
      <c r="AZ25" s="107">
        <f t="shared" si="129"/>
        <v>900237.49199999997</v>
      </c>
      <c r="BA25" s="107">
        <f t="shared" si="129"/>
        <v>3</v>
      </c>
      <c r="BB25" s="107">
        <f t="shared" si="129"/>
        <v>65871.035999999993</v>
      </c>
      <c r="BC25" s="107">
        <f t="shared" si="129"/>
        <v>0</v>
      </c>
      <c r="BD25" s="107">
        <f t="shared" si="129"/>
        <v>0</v>
      </c>
      <c r="BE25" s="107">
        <f t="shared" si="129"/>
        <v>0</v>
      </c>
      <c r="BF25" s="107">
        <f t="shared" si="129"/>
        <v>0</v>
      </c>
      <c r="BG25" s="107">
        <f t="shared" si="129"/>
        <v>0</v>
      </c>
      <c r="BH25" s="107">
        <f t="shared" si="129"/>
        <v>0</v>
      </c>
      <c r="BI25" s="107">
        <f t="shared" si="129"/>
        <v>0</v>
      </c>
      <c r="BJ25" s="107">
        <f t="shared" si="129"/>
        <v>0</v>
      </c>
      <c r="BK25" s="107">
        <f t="shared" si="129"/>
        <v>9</v>
      </c>
      <c r="BL25" s="107">
        <f t="shared" si="129"/>
        <v>197613.10799999998</v>
      </c>
      <c r="BM25" s="107">
        <f t="shared" si="129"/>
        <v>3</v>
      </c>
      <c r="BN25" s="107">
        <f t="shared" si="129"/>
        <v>65871.035999999993</v>
      </c>
      <c r="BO25" s="107">
        <f t="shared" si="129"/>
        <v>28</v>
      </c>
      <c r="BP25" s="107">
        <f t="shared" si="129"/>
        <v>614796.33599999989</v>
      </c>
      <c r="BQ25" s="107">
        <f t="shared" si="129"/>
        <v>15</v>
      </c>
      <c r="BR25" s="107">
        <f t="shared" si="129"/>
        <v>329355.18</v>
      </c>
      <c r="BS25" s="107">
        <f t="shared" si="129"/>
        <v>18</v>
      </c>
      <c r="BT25" s="107">
        <f t="shared" si="129"/>
        <v>395226.21599999996</v>
      </c>
      <c r="BU25" s="107">
        <f t="shared" si="129"/>
        <v>16</v>
      </c>
      <c r="BV25" s="107">
        <f t="shared" si="129"/>
        <v>351312.19199999998</v>
      </c>
      <c r="BW25" s="107">
        <f t="shared" si="129"/>
        <v>60</v>
      </c>
      <c r="BX25" s="107">
        <f t="shared" si="129"/>
        <v>1317420.72</v>
      </c>
      <c r="BY25" s="107">
        <f t="shared" ref="BY25:DG25" si="130">BY26</f>
        <v>100</v>
      </c>
      <c r="BZ25" s="107">
        <f t="shared" si="130"/>
        <v>2195701.1999999997</v>
      </c>
      <c r="CA25" s="107">
        <f t="shared" si="130"/>
        <v>10</v>
      </c>
      <c r="CB25" s="107">
        <f t="shared" si="130"/>
        <v>263484.14399999997</v>
      </c>
      <c r="CC25" s="107">
        <f t="shared" si="130"/>
        <v>0</v>
      </c>
      <c r="CD25" s="107">
        <f t="shared" si="130"/>
        <v>0</v>
      </c>
      <c r="CE25" s="107">
        <f t="shared" si="130"/>
        <v>17</v>
      </c>
      <c r="CF25" s="107">
        <f t="shared" si="130"/>
        <v>447923.04479999997</v>
      </c>
      <c r="CG25" s="107">
        <f t="shared" si="130"/>
        <v>0</v>
      </c>
      <c r="CH25" s="107">
        <f t="shared" si="130"/>
        <v>0</v>
      </c>
      <c r="CI25" s="107">
        <f t="shared" si="130"/>
        <v>0</v>
      </c>
      <c r="CJ25" s="107">
        <f t="shared" si="130"/>
        <v>0</v>
      </c>
      <c r="CK25" s="107">
        <f t="shared" si="130"/>
        <v>0</v>
      </c>
      <c r="CL25" s="107">
        <f t="shared" si="130"/>
        <v>0</v>
      </c>
      <c r="CM25" s="107">
        <f t="shared" si="130"/>
        <v>10</v>
      </c>
      <c r="CN25" s="107">
        <f t="shared" si="130"/>
        <v>263484.14399999997</v>
      </c>
      <c r="CO25" s="107">
        <f t="shared" si="130"/>
        <v>35</v>
      </c>
      <c r="CP25" s="107">
        <f t="shared" si="130"/>
        <v>922194.50400000007</v>
      </c>
      <c r="CQ25" s="107">
        <f t="shared" si="130"/>
        <v>30</v>
      </c>
      <c r="CR25" s="107">
        <f t="shared" si="130"/>
        <v>790452.43200000003</v>
      </c>
      <c r="CS25" s="107">
        <f t="shared" si="130"/>
        <v>47</v>
      </c>
      <c r="CT25" s="107">
        <f t="shared" si="130"/>
        <v>1238375.4768000001</v>
      </c>
      <c r="CU25" s="107">
        <f t="shared" si="130"/>
        <v>20</v>
      </c>
      <c r="CV25" s="107">
        <f t="shared" si="130"/>
        <v>526968.28799999994</v>
      </c>
      <c r="CW25" s="107">
        <f>CW26</f>
        <v>14</v>
      </c>
      <c r="CX25" s="107">
        <f t="shared" si="130"/>
        <v>368877.80160000001</v>
      </c>
      <c r="CY25" s="107">
        <f>CY26</f>
        <v>4</v>
      </c>
      <c r="CZ25" s="107">
        <f t="shared" si="130"/>
        <v>105393.65759999999</v>
      </c>
      <c r="DA25" s="107">
        <f>DA26</f>
        <v>10</v>
      </c>
      <c r="DB25" s="107">
        <f t="shared" si="130"/>
        <v>263484.14399999997</v>
      </c>
      <c r="DC25" s="107">
        <f t="shared" si="130"/>
        <v>8</v>
      </c>
      <c r="DD25" s="107">
        <f t="shared" si="130"/>
        <v>210787.31519999998</v>
      </c>
      <c r="DE25" s="121">
        <f t="shared" si="130"/>
        <v>2</v>
      </c>
      <c r="DF25" s="107">
        <f t="shared" si="130"/>
        <v>52696.828799999996</v>
      </c>
      <c r="DG25" s="107">
        <f t="shared" si="130"/>
        <v>0</v>
      </c>
      <c r="DH25" s="107">
        <f>DH26</f>
        <v>0</v>
      </c>
      <c r="DI25" s="107">
        <f>DI26</f>
        <v>5</v>
      </c>
      <c r="DJ25" s="107">
        <f>DJ26</f>
        <v>201534.00299999997</v>
      </c>
      <c r="DK25" s="107">
        <f t="shared" ref="DK25:EN25" si="131">DK26</f>
        <v>0</v>
      </c>
      <c r="DL25" s="107">
        <f t="shared" si="131"/>
        <v>0</v>
      </c>
      <c r="DM25" s="107">
        <f t="shared" si="131"/>
        <v>0</v>
      </c>
      <c r="DN25" s="107">
        <f t="shared" si="131"/>
        <v>0</v>
      </c>
      <c r="DO25" s="107">
        <f t="shared" si="131"/>
        <v>0</v>
      </c>
      <c r="DP25" s="107">
        <f t="shared" si="131"/>
        <v>0</v>
      </c>
      <c r="DQ25" s="107">
        <f t="shared" si="131"/>
        <v>0</v>
      </c>
      <c r="DR25" s="107">
        <f t="shared" si="131"/>
        <v>0</v>
      </c>
      <c r="DS25" s="107">
        <f t="shared" si="131"/>
        <v>0</v>
      </c>
      <c r="DT25" s="107">
        <f t="shared" si="131"/>
        <v>0</v>
      </c>
      <c r="DU25" s="107">
        <f t="shared" si="131"/>
        <v>0</v>
      </c>
      <c r="DV25" s="107">
        <f t="shared" si="131"/>
        <v>0</v>
      </c>
      <c r="DW25" s="107">
        <f t="shared" si="131"/>
        <v>0</v>
      </c>
      <c r="DX25" s="107">
        <f t="shared" si="131"/>
        <v>0</v>
      </c>
      <c r="DY25" s="107">
        <f t="shared" si="131"/>
        <v>0</v>
      </c>
      <c r="DZ25" s="107">
        <f t="shared" si="131"/>
        <v>0</v>
      </c>
      <c r="EA25" s="107">
        <f t="shared" si="131"/>
        <v>0</v>
      </c>
      <c r="EB25" s="107">
        <f t="shared" si="131"/>
        <v>0</v>
      </c>
      <c r="EC25" s="107">
        <f t="shared" si="131"/>
        <v>0</v>
      </c>
      <c r="ED25" s="107">
        <f t="shared" si="131"/>
        <v>0</v>
      </c>
      <c r="EE25" s="107"/>
      <c r="EF25" s="107"/>
      <c r="EG25" s="107"/>
      <c r="EH25" s="107"/>
      <c r="EI25" s="107"/>
      <c r="EJ25" s="107"/>
      <c r="EK25" s="107"/>
      <c r="EL25" s="107"/>
      <c r="EM25" s="107">
        <f t="shared" si="131"/>
        <v>900</v>
      </c>
      <c r="EN25" s="107">
        <f t="shared" si="131"/>
        <v>20805994.0638</v>
      </c>
    </row>
    <row r="26" spans="1:144" s="4" customFormat="1" ht="21.75" customHeight="1" x14ac:dyDescent="0.25">
      <c r="A26" s="62"/>
      <c r="B26" s="62">
        <v>12</v>
      </c>
      <c r="C26" s="74" t="s">
        <v>117</v>
      </c>
      <c r="D26" s="123" t="s">
        <v>118</v>
      </c>
      <c r="E26" s="76">
        <v>17622</v>
      </c>
      <c r="F26" s="124">
        <v>0.89</v>
      </c>
      <c r="G26" s="78"/>
      <c r="H26" s="125">
        <v>1</v>
      </c>
      <c r="I26" s="124">
        <v>1.4</v>
      </c>
      <c r="J26" s="124">
        <v>1.68</v>
      </c>
      <c r="K26" s="124">
        <v>2.23</v>
      </c>
      <c r="L26" s="126">
        <v>2.57</v>
      </c>
      <c r="M26" s="81">
        <v>2</v>
      </c>
      <c r="N26" s="82">
        <f>(M26*$E26*$F26*$H26*$I26*N$10)</f>
        <v>43914.023999999998</v>
      </c>
      <c r="O26" s="127"/>
      <c r="P26" s="82">
        <f>(O26*$E26*$F26*$H26*$I26*P$10)</f>
        <v>0</v>
      </c>
      <c r="Q26" s="81"/>
      <c r="R26" s="82">
        <f>(Q26*$E26*$F26*$H26*$I26*R$10)</f>
        <v>0</v>
      </c>
      <c r="S26" s="81"/>
      <c r="T26" s="82">
        <f>(S26*$E26*$F26*$H26*$I26*T$10)</f>
        <v>0</v>
      </c>
      <c r="U26" s="81"/>
      <c r="V26" s="82">
        <f>(U26*$E26*$F26*$H26*$I26*V$10)</f>
        <v>0</v>
      </c>
      <c r="W26" s="81"/>
      <c r="X26" s="82">
        <f>(W26*$E26*$F26*$H26*$I26*X$10)</f>
        <v>0</v>
      </c>
      <c r="Y26" s="81">
        <v>14</v>
      </c>
      <c r="Z26" s="82">
        <f>(Y26*$E26*$F26*$H26*$I26*Z$10)</f>
        <v>307398.16799999995</v>
      </c>
      <c r="AA26" s="81">
        <v>73</v>
      </c>
      <c r="AB26" s="82">
        <f>(AA26*$E26*$F26*$H26*$I26*AB$10)</f>
        <v>1602861.8759999999</v>
      </c>
      <c r="AC26" s="81"/>
      <c r="AD26" s="81">
        <f>SUM(AC26*$E26*$F26*$H26*$J26*$AD$10)</f>
        <v>0</v>
      </c>
      <c r="AE26" s="81">
        <v>10</v>
      </c>
      <c r="AF26" s="81">
        <f>SUM(AE26*$E26*$F26*$H26*$J26)</f>
        <v>263484.14399999997</v>
      </c>
      <c r="AG26" s="81">
        <v>32</v>
      </c>
      <c r="AH26" s="82">
        <f>(AG26*$E26*$F26*$H26*$I26*AH$10)</f>
        <v>702624.38399999996</v>
      </c>
      <c r="AI26" s="81"/>
      <c r="AJ26" s="82">
        <f>(AI26*$E26*$F26*$H26*$I26*AJ$10)</f>
        <v>0</v>
      </c>
      <c r="AK26" s="81"/>
      <c r="AL26" s="82">
        <f>(AK26*$E26*$F26*$H26*$I26*AL$10)</f>
        <v>0</v>
      </c>
      <c r="AM26" s="81"/>
      <c r="AN26" s="82">
        <f>(AM26*$E26*$F26*$H26*$I26*AN$10)</f>
        <v>0</v>
      </c>
      <c r="AO26" s="81">
        <v>22</v>
      </c>
      <c r="AP26" s="82">
        <f>(AO26*$E26*$F26*$H26*$I26*AP$10)</f>
        <v>483054.26399999997</v>
      </c>
      <c r="AQ26" s="81">
        <v>20</v>
      </c>
      <c r="AR26" s="82">
        <f>(AQ26*$E26*$F26*$H26*$I26*AR$10)</f>
        <v>439140.23999999993</v>
      </c>
      <c r="AS26" s="81">
        <v>12</v>
      </c>
      <c r="AT26" s="82">
        <f>(AS26*$E26*$F26*$H26*$I26*AT$10)</f>
        <v>263484.14399999997</v>
      </c>
      <c r="AU26" s="81">
        <v>150</v>
      </c>
      <c r="AV26" s="82">
        <f>(AU26*$E26*$F26*$H26*$I26*AV$10)</f>
        <v>3293551.8</v>
      </c>
      <c r="AW26" s="81">
        <v>60</v>
      </c>
      <c r="AX26" s="82">
        <f>(AW26*$E26*$F26*$H26*$I26*AX$10)</f>
        <v>1317420.72</v>
      </c>
      <c r="AY26" s="81">
        <v>41</v>
      </c>
      <c r="AZ26" s="82">
        <f>(AY26*$E26*$F26*$H26*$I26*AZ$10)</f>
        <v>900237.49199999997</v>
      </c>
      <c r="BA26" s="81">
        <v>3</v>
      </c>
      <c r="BB26" s="82">
        <f>(BA26*$E26*$F26*$H26*$I26*BB$10)</f>
        <v>65871.035999999993</v>
      </c>
      <c r="BC26" s="81"/>
      <c r="BD26" s="82">
        <f>(BC26*$E26*$F26*$H26*$I26*BD$10)</f>
        <v>0</v>
      </c>
      <c r="BE26" s="81"/>
      <c r="BF26" s="82">
        <f>(BE26*$E26*$F26*$H26*$I26*BF$10)</f>
        <v>0</v>
      </c>
      <c r="BG26" s="81"/>
      <c r="BH26" s="82">
        <f>(BG26*$E26*$F26*$H26*$I26*BH$10)</f>
        <v>0</v>
      </c>
      <c r="BI26" s="81"/>
      <c r="BJ26" s="82">
        <f>(BI26*$E26*$F26*$H26*$I26*BJ$10)</f>
        <v>0</v>
      </c>
      <c r="BK26" s="81">
        <v>9</v>
      </c>
      <c r="BL26" s="82">
        <f>(BK26*$E26*$F26*$H26*$I26*BL$10)</f>
        <v>197613.10799999998</v>
      </c>
      <c r="BM26" s="81">
        <v>3</v>
      </c>
      <c r="BN26" s="82">
        <f>(BM26*$E26*$F26*$H26*$I26*BN$10)</f>
        <v>65871.035999999993</v>
      </c>
      <c r="BO26" s="81">
        <v>28</v>
      </c>
      <c r="BP26" s="82">
        <f>(BO26*$E26*$F26*$H26*$I26*BP$10)</f>
        <v>614796.33599999989</v>
      </c>
      <c r="BQ26" s="81">
        <v>15</v>
      </c>
      <c r="BR26" s="82">
        <f>(BQ26*$E26*$F26*$H26*$I26*BR$10)</f>
        <v>329355.18</v>
      </c>
      <c r="BS26" s="81">
        <v>18</v>
      </c>
      <c r="BT26" s="82">
        <f>(BS26*$E26*$F26*$H26*$I26*BT$10)</f>
        <v>395226.21599999996</v>
      </c>
      <c r="BU26" s="81">
        <v>16</v>
      </c>
      <c r="BV26" s="82">
        <f>(BU26*$E26*$F26*$H26*$I26*BV$10)</f>
        <v>351312.19199999998</v>
      </c>
      <c r="BW26" s="81">
        <v>60</v>
      </c>
      <c r="BX26" s="82">
        <f>(BW26*$E26*$F26*$H26*$I26*BX$10)</f>
        <v>1317420.72</v>
      </c>
      <c r="BY26" s="81">
        <v>100</v>
      </c>
      <c r="BZ26" s="82">
        <f>(BY26*$E26*$F26*$H26*$I26*BZ$10)</f>
        <v>2195701.1999999997</v>
      </c>
      <c r="CA26" s="87">
        <v>10</v>
      </c>
      <c r="CB26" s="84">
        <f>SUM(CA26*$E26*$F26*$H26*$J26*CB$10)</f>
        <v>263484.14399999997</v>
      </c>
      <c r="CC26" s="81"/>
      <c r="CD26" s="84">
        <f>SUM(CC26*$E26*$F26*$H26*$J26*CD$10)</f>
        <v>0</v>
      </c>
      <c r="CE26" s="81">
        <v>17</v>
      </c>
      <c r="CF26" s="84">
        <f>SUM(CE26*$E26*$F26*$H26*$J26*CF$10)</f>
        <v>447923.04479999997</v>
      </c>
      <c r="CG26" s="81"/>
      <c r="CH26" s="84">
        <f>SUM(CG26*$E26*$F26*$H26*$J26*CH$10)</f>
        <v>0</v>
      </c>
      <c r="CI26" s="81"/>
      <c r="CJ26" s="84">
        <f>SUM(CI26*$E26*$F26*$H26*$J26*CJ$10)</f>
        <v>0</v>
      </c>
      <c r="CK26" s="81"/>
      <c r="CL26" s="84">
        <f>SUM(CK26*$E26*$F26*$H26*$J26*CL$10)</f>
        <v>0</v>
      </c>
      <c r="CM26" s="81">
        <v>10</v>
      </c>
      <c r="CN26" s="84">
        <f>SUM(CM26*$E26*$F26*$H26*$J26*CN$10)</f>
        <v>263484.14399999997</v>
      </c>
      <c r="CO26" s="81">
        <v>35</v>
      </c>
      <c r="CP26" s="84">
        <f>SUM(CO26*$E26*$F26*$H26*$J26*CP$10)</f>
        <v>922194.50400000007</v>
      </c>
      <c r="CQ26" s="81">
        <v>30</v>
      </c>
      <c r="CR26" s="84">
        <f>SUM(CQ26*$E26*$F26*$H26*$J26*CR$10)</f>
        <v>790452.43200000003</v>
      </c>
      <c r="CS26" s="81">
        <v>47</v>
      </c>
      <c r="CT26" s="84">
        <f>SUM(CS26*$E26*$F26*$H26*$J26*CT$10)</f>
        <v>1238375.4768000001</v>
      </c>
      <c r="CU26" s="81">
        <v>20</v>
      </c>
      <c r="CV26" s="84">
        <f>SUM(CU26*$E26*$F26*$H26*$J26*CV$10)</f>
        <v>526968.28799999994</v>
      </c>
      <c r="CW26" s="81">
        <v>14</v>
      </c>
      <c r="CX26" s="84">
        <f>SUM(CW26*$E26*$F26*$H26*$J26*CX$10)</f>
        <v>368877.80160000001</v>
      </c>
      <c r="CY26" s="81">
        <v>4</v>
      </c>
      <c r="CZ26" s="84">
        <f>SUM(CY26*$E26*$F26*$H26*$J26*CZ$10)</f>
        <v>105393.65759999999</v>
      </c>
      <c r="DA26" s="81">
        <v>10</v>
      </c>
      <c r="DB26" s="84">
        <f>SUM(DA26*$E26*$F26*$H26*$J26*DB$10)</f>
        <v>263484.14399999997</v>
      </c>
      <c r="DC26" s="81">
        <v>8</v>
      </c>
      <c r="DD26" s="81">
        <f>SUM(DC26*$E26*$F26*$H26*$J26*DD$10)</f>
        <v>210787.31519999998</v>
      </c>
      <c r="DE26" s="81">
        <v>2</v>
      </c>
      <c r="DF26" s="81">
        <f>SUM(DE26*$E26*$F26*$H26*$J26*DF$10)</f>
        <v>52696.828799999996</v>
      </c>
      <c r="DG26" s="81"/>
      <c r="DH26" s="81">
        <f>SUM(DG26*$E26*$F26*$H26*$K26*DH$10)</f>
        <v>0</v>
      </c>
      <c r="DI26" s="81">
        <v>5</v>
      </c>
      <c r="DJ26" s="81">
        <f>SUM(DI26*$E26*$F26*$H26*$L26*DJ$10)</f>
        <v>201534.00299999997</v>
      </c>
      <c r="DK26" s="81"/>
      <c r="DL26" s="82">
        <f>(DK26*$E26*$F26*$H26*$I26*DL$10)</f>
        <v>0</v>
      </c>
      <c r="DM26" s="81"/>
      <c r="DN26" s="82">
        <f>(DM26*$E26*$F26*$H26*$I26*DN$10)</f>
        <v>0</v>
      </c>
      <c r="DO26" s="81"/>
      <c r="DP26" s="84">
        <f>SUM(DO26*$E26*$F26*$H26)</f>
        <v>0</v>
      </c>
      <c r="DQ26" s="81"/>
      <c r="DR26" s="81"/>
      <c r="DS26" s="81"/>
      <c r="DT26" s="82">
        <f>(DS26*$E26*$F26*$H26*$I26*DT$10)</f>
        <v>0</v>
      </c>
      <c r="DU26" s="81"/>
      <c r="DV26" s="82">
        <f>(DU26*$E26*$F26*$H26*$I26*DV$10)</f>
        <v>0</v>
      </c>
      <c r="DW26" s="81"/>
      <c r="DX26" s="81"/>
      <c r="DY26" s="86"/>
      <c r="DZ26" s="86"/>
      <c r="EA26" s="81"/>
      <c r="EB26" s="87">
        <f>(EA26*$E26*$F26*$H26*$I26)</f>
        <v>0</v>
      </c>
      <c r="EC26" s="81"/>
      <c r="ED26" s="81"/>
      <c r="EE26" s="81"/>
      <c r="EF26" s="88">
        <f>(EE26*$E26*$F26*$H26*$I26)</f>
        <v>0</v>
      </c>
      <c r="EG26" s="88"/>
      <c r="EH26" s="88"/>
      <c r="EI26" s="88"/>
      <c r="EJ26" s="88"/>
      <c r="EK26" s="88"/>
      <c r="EL26" s="88"/>
      <c r="EM26" s="89">
        <f>SUM(M26,O26,Q26,S26,U26,W26,Y26,AA26,AC26,AE26,AG26,AI26,AK26,AM26,AO26,AQ26,AS26,AU26,AW26,AY26,BA26,BC26,BE26,BG26,BI26,BK26,BM26,BO26,BQ26,BS26,BU26,BW26,BY26,CA26,CC26,CE26,CG26,CI26,CK26,CM26,CO26,CQ26,CS26,CU26,CW26,CY26,DA26,DC26,DE26,DG26,DI26,DK26,DM26,DO26,DQ26,DS26,DU26,DW26,DY26,EA26,EC26)</f>
        <v>900</v>
      </c>
      <c r="EN26" s="89">
        <f>SUM(N26,P26,R26,T26,V26,X26,Z26,AB26,AD26,AF26,AH26,AJ26,AL26,AN26,AP26,AR26,AT26,AV26,AX26,AZ26,BB26,BD26,BF26,BH26,BJ26,BL26,BN26,BP26,BR26,BT26,BV26,BX26,BZ26,CB26,CD26,CF26,CH26,CJ26,CL26,CN26,CP26,CR26,CT26,CV26,CX26,CZ26,DB26,DD26,DF26,DH26,DJ26,DL26,DN26,DP26,DR26,DT26,DV26,DX26,DZ26,EB26,ED26)</f>
        <v>20805994.0638</v>
      </c>
    </row>
    <row r="27" spans="1:144" s="122" customFormat="1" ht="15" customHeight="1" x14ac:dyDescent="0.25">
      <c r="A27" s="128">
        <v>5</v>
      </c>
      <c r="B27" s="128"/>
      <c r="C27" s="52" t="s">
        <v>119</v>
      </c>
      <c r="D27" s="129" t="s">
        <v>120</v>
      </c>
      <c r="E27" s="76">
        <v>17622</v>
      </c>
      <c r="F27" s="130"/>
      <c r="G27" s="78"/>
      <c r="H27" s="66"/>
      <c r="I27" s="131">
        <v>1.4</v>
      </c>
      <c r="J27" s="131">
        <v>1.68</v>
      </c>
      <c r="K27" s="131">
        <v>2.23</v>
      </c>
      <c r="L27" s="120">
        <v>2.57</v>
      </c>
      <c r="M27" s="107">
        <f t="shared" ref="M27:Y27" si="132">SUM(M28:M30)</f>
        <v>12</v>
      </c>
      <c r="N27" s="107">
        <f t="shared" si="132"/>
        <v>491442.33600000001</v>
      </c>
      <c r="O27" s="107">
        <f t="shared" si="132"/>
        <v>0</v>
      </c>
      <c r="P27" s="107">
        <f>SUM(P28:P30)</f>
        <v>0</v>
      </c>
      <c r="Q27" s="107">
        <f t="shared" si="132"/>
        <v>0</v>
      </c>
      <c r="R27" s="107">
        <f>SUM(R28:R30)</f>
        <v>0</v>
      </c>
      <c r="S27" s="107">
        <f t="shared" si="132"/>
        <v>0</v>
      </c>
      <c r="T27" s="107">
        <f>SUM(T28:T30)</f>
        <v>0</v>
      </c>
      <c r="U27" s="107">
        <f t="shared" si="132"/>
        <v>0</v>
      </c>
      <c r="V27" s="107">
        <f>SUM(V28:V30)</f>
        <v>0</v>
      </c>
      <c r="W27" s="107">
        <f t="shared" si="132"/>
        <v>0</v>
      </c>
      <c r="X27" s="107">
        <f>SUM(X28:X30)</f>
        <v>0</v>
      </c>
      <c r="Y27" s="107">
        <f t="shared" si="132"/>
        <v>5</v>
      </c>
      <c r="Z27" s="107">
        <f>SUM(Z28:Z30)</f>
        <v>112252.14</v>
      </c>
      <c r="AA27" s="107">
        <f t="shared" ref="AA27:CL27" si="133">SUM(AA28:AA30)</f>
        <v>3</v>
      </c>
      <c r="AB27" s="107">
        <f t="shared" si="133"/>
        <v>67351.284</v>
      </c>
      <c r="AC27" s="107">
        <f t="shared" si="133"/>
        <v>0</v>
      </c>
      <c r="AD27" s="107">
        <f t="shared" si="133"/>
        <v>0</v>
      </c>
      <c r="AE27" s="107">
        <f>SUM(AE28:AE30)</f>
        <v>1</v>
      </c>
      <c r="AF27" s="107">
        <f t="shared" si="133"/>
        <v>26940.513599999998</v>
      </c>
      <c r="AG27" s="107">
        <f t="shared" si="133"/>
        <v>0</v>
      </c>
      <c r="AH27" s="107">
        <f t="shared" si="133"/>
        <v>0</v>
      </c>
      <c r="AI27" s="107">
        <f t="shared" si="133"/>
        <v>0</v>
      </c>
      <c r="AJ27" s="107">
        <f t="shared" si="133"/>
        <v>0</v>
      </c>
      <c r="AK27" s="107">
        <f t="shared" si="133"/>
        <v>0</v>
      </c>
      <c r="AL27" s="107">
        <f t="shared" si="133"/>
        <v>0</v>
      </c>
      <c r="AM27" s="107">
        <f t="shared" si="133"/>
        <v>0</v>
      </c>
      <c r="AN27" s="107">
        <f t="shared" si="133"/>
        <v>0</v>
      </c>
      <c r="AO27" s="107">
        <f t="shared" si="133"/>
        <v>0</v>
      </c>
      <c r="AP27" s="107">
        <f t="shared" si="133"/>
        <v>0</v>
      </c>
      <c r="AQ27" s="107">
        <f t="shared" si="133"/>
        <v>0</v>
      </c>
      <c r="AR27" s="107">
        <f t="shared" si="133"/>
        <v>0</v>
      </c>
      <c r="AS27" s="107">
        <f t="shared" si="133"/>
        <v>0</v>
      </c>
      <c r="AT27" s="107">
        <f t="shared" si="133"/>
        <v>0</v>
      </c>
      <c r="AU27" s="107">
        <f t="shared" si="133"/>
        <v>0</v>
      </c>
      <c r="AV27" s="107">
        <f t="shared" si="133"/>
        <v>0</v>
      </c>
      <c r="AW27" s="107">
        <f t="shared" si="133"/>
        <v>5</v>
      </c>
      <c r="AX27" s="107">
        <f t="shared" si="133"/>
        <v>112252.14</v>
      </c>
      <c r="AY27" s="107">
        <f t="shared" si="133"/>
        <v>0</v>
      </c>
      <c r="AZ27" s="107">
        <f t="shared" si="133"/>
        <v>0</v>
      </c>
      <c r="BA27" s="107">
        <f t="shared" si="133"/>
        <v>0</v>
      </c>
      <c r="BB27" s="107">
        <f t="shared" si="133"/>
        <v>0</v>
      </c>
      <c r="BC27" s="107">
        <f t="shared" si="133"/>
        <v>0</v>
      </c>
      <c r="BD27" s="107">
        <f t="shared" si="133"/>
        <v>0</v>
      </c>
      <c r="BE27" s="107">
        <f t="shared" si="133"/>
        <v>15</v>
      </c>
      <c r="BF27" s="107">
        <f t="shared" si="133"/>
        <v>336756.42</v>
      </c>
      <c r="BG27" s="107">
        <f t="shared" si="133"/>
        <v>0</v>
      </c>
      <c r="BH27" s="107">
        <f t="shared" si="133"/>
        <v>0</v>
      </c>
      <c r="BI27" s="107">
        <f t="shared" si="133"/>
        <v>0</v>
      </c>
      <c r="BJ27" s="107">
        <f t="shared" si="133"/>
        <v>0</v>
      </c>
      <c r="BK27" s="107">
        <f t="shared" si="133"/>
        <v>0</v>
      </c>
      <c r="BL27" s="107">
        <f t="shared" si="133"/>
        <v>0</v>
      </c>
      <c r="BM27" s="107">
        <f t="shared" si="133"/>
        <v>0</v>
      </c>
      <c r="BN27" s="107">
        <f t="shared" si="133"/>
        <v>0</v>
      </c>
      <c r="BO27" s="107">
        <f t="shared" si="133"/>
        <v>5</v>
      </c>
      <c r="BP27" s="107">
        <f t="shared" si="133"/>
        <v>112252.14</v>
      </c>
      <c r="BQ27" s="107">
        <f t="shared" si="133"/>
        <v>0</v>
      </c>
      <c r="BR27" s="107">
        <f t="shared" si="133"/>
        <v>0</v>
      </c>
      <c r="BS27" s="107">
        <f t="shared" si="133"/>
        <v>0</v>
      </c>
      <c r="BT27" s="107">
        <f t="shared" si="133"/>
        <v>0</v>
      </c>
      <c r="BU27" s="107">
        <f t="shared" si="133"/>
        <v>0</v>
      </c>
      <c r="BV27" s="107">
        <f t="shared" si="133"/>
        <v>0</v>
      </c>
      <c r="BW27" s="107">
        <f t="shared" si="133"/>
        <v>2</v>
      </c>
      <c r="BX27" s="107">
        <f t="shared" si="133"/>
        <v>44900.856</v>
      </c>
      <c r="BY27" s="107">
        <f>SUM(BY28:BY30)</f>
        <v>2</v>
      </c>
      <c r="BZ27" s="107">
        <f t="shared" si="133"/>
        <v>44900.856</v>
      </c>
      <c r="CA27" s="107">
        <f t="shared" si="133"/>
        <v>5</v>
      </c>
      <c r="CB27" s="107">
        <f t="shared" si="133"/>
        <v>134702.568</v>
      </c>
      <c r="CC27" s="107">
        <f t="shared" si="133"/>
        <v>0</v>
      </c>
      <c r="CD27" s="107">
        <f t="shared" si="133"/>
        <v>0</v>
      </c>
      <c r="CE27" s="107">
        <f t="shared" si="133"/>
        <v>0</v>
      </c>
      <c r="CF27" s="107">
        <f t="shared" si="133"/>
        <v>0</v>
      </c>
      <c r="CG27" s="107">
        <f t="shared" si="133"/>
        <v>0</v>
      </c>
      <c r="CH27" s="107">
        <f t="shared" si="133"/>
        <v>0</v>
      </c>
      <c r="CI27" s="107">
        <f t="shared" si="133"/>
        <v>0</v>
      </c>
      <c r="CJ27" s="107">
        <f t="shared" si="133"/>
        <v>0</v>
      </c>
      <c r="CK27" s="107">
        <f t="shared" si="133"/>
        <v>0</v>
      </c>
      <c r="CL27" s="107">
        <f t="shared" si="133"/>
        <v>0</v>
      </c>
      <c r="CM27" s="107">
        <f t="shared" ref="CM27:EN27" si="134">SUM(CM28:CM30)</f>
        <v>0</v>
      </c>
      <c r="CN27" s="107">
        <f t="shared" si="134"/>
        <v>0</v>
      </c>
      <c r="CO27" s="107">
        <f t="shared" si="134"/>
        <v>0</v>
      </c>
      <c r="CP27" s="107">
        <f t="shared" si="134"/>
        <v>0</v>
      </c>
      <c r="CQ27" s="107">
        <f t="shared" si="134"/>
        <v>0</v>
      </c>
      <c r="CR27" s="107">
        <f t="shared" si="134"/>
        <v>0</v>
      </c>
      <c r="CS27" s="107">
        <f t="shared" si="134"/>
        <v>0</v>
      </c>
      <c r="CT27" s="107">
        <f t="shared" si="134"/>
        <v>0</v>
      </c>
      <c r="CU27" s="107">
        <f t="shared" si="134"/>
        <v>15</v>
      </c>
      <c r="CV27" s="107">
        <f t="shared" si="134"/>
        <v>404107.70400000003</v>
      </c>
      <c r="CW27" s="107">
        <f t="shared" si="134"/>
        <v>0</v>
      </c>
      <c r="CX27" s="107">
        <f t="shared" si="134"/>
        <v>0</v>
      </c>
      <c r="CY27" s="107">
        <f t="shared" si="134"/>
        <v>0</v>
      </c>
      <c r="CZ27" s="107">
        <f t="shared" si="134"/>
        <v>0</v>
      </c>
      <c r="DA27" s="107">
        <f t="shared" si="134"/>
        <v>0</v>
      </c>
      <c r="DB27" s="107">
        <f t="shared" si="134"/>
        <v>0</v>
      </c>
      <c r="DC27" s="107">
        <f t="shared" si="134"/>
        <v>0</v>
      </c>
      <c r="DD27" s="107">
        <f t="shared" si="134"/>
        <v>0</v>
      </c>
      <c r="DE27" s="132">
        <f t="shared" si="134"/>
        <v>0</v>
      </c>
      <c r="DF27" s="107">
        <f t="shared" si="134"/>
        <v>0</v>
      </c>
      <c r="DG27" s="107">
        <f t="shared" si="134"/>
        <v>0</v>
      </c>
      <c r="DH27" s="107">
        <f t="shared" si="134"/>
        <v>0</v>
      </c>
      <c r="DI27" s="107">
        <f t="shared" si="134"/>
        <v>1</v>
      </c>
      <c r="DJ27" s="107">
        <f t="shared" si="134"/>
        <v>41212.571400000001</v>
      </c>
      <c r="DK27" s="107">
        <f t="shared" si="134"/>
        <v>0</v>
      </c>
      <c r="DL27" s="107">
        <f t="shared" si="134"/>
        <v>0</v>
      </c>
      <c r="DM27" s="107">
        <f t="shared" si="134"/>
        <v>0</v>
      </c>
      <c r="DN27" s="107">
        <f t="shared" si="134"/>
        <v>0</v>
      </c>
      <c r="DO27" s="107">
        <f t="shared" si="134"/>
        <v>0</v>
      </c>
      <c r="DP27" s="107">
        <f t="shared" si="134"/>
        <v>0</v>
      </c>
      <c r="DQ27" s="107">
        <f t="shared" si="134"/>
        <v>0</v>
      </c>
      <c r="DR27" s="107">
        <f t="shared" si="134"/>
        <v>0</v>
      </c>
      <c r="DS27" s="107">
        <f t="shared" si="134"/>
        <v>0</v>
      </c>
      <c r="DT27" s="107">
        <f t="shared" si="134"/>
        <v>0</v>
      </c>
      <c r="DU27" s="107">
        <f t="shared" si="134"/>
        <v>0</v>
      </c>
      <c r="DV27" s="107">
        <f t="shared" si="134"/>
        <v>0</v>
      </c>
      <c r="DW27" s="107">
        <f t="shared" si="134"/>
        <v>0</v>
      </c>
      <c r="DX27" s="107">
        <f t="shared" si="134"/>
        <v>0</v>
      </c>
      <c r="DY27" s="107">
        <f t="shared" si="134"/>
        <v>0</v>
      </c>
      <c r="DZ27" s="107">
        <f t="shared" si="134"/>
        <v>0</v>
      </c>
      <c r="EA27" s="107">
        <f t="shared" si="134"/>
        <v>0</v>
      </c>
      <c r="EB27" s="107">
        <f t="shared" si="134"/>
        <v>0</v>
      </c>
      <c r="EC27" s="107">
        <f t="shared" si="134"/>
        <v>0</v>
      </c>
      <c r="ED27" s="107">
        <f t="shared" si="134"/>
        <v>0</v>
      </c>
      <c r="EE27" s="107"/>
      <c r="EF27" s="107"/>
      <c r="EG27" s="107"/>
      <c r="EH27" s="107"/>
      <c r="EI27" s="107"/>
      <c r="EJ27" s="107"/>
      <c r="EK27" s="107"/>
      <c r="EL27" s="107"/>
      <c r="EM27" s="107">
        <f t="shared" si="134"/>
        <v>71</v>
      </c>
      <c r="EN27" s="107">
        <f t="shared" si="134"/>
        <v>1929071.5290000001</v>
      </c>
    </row>
    <row r="28" spans="1:144" s="4" customFormat="1" ht="15.75" customHeight="1" x14ac:dyDescent="0.25">
      <c r="A28" s="73"/>
      <c r="B28" s="73">
        <v>13</v>
      </c>
      <c r="C28" s="74" t="s">
        <v>121</v>
      </c>
      <c r="D28" s="133" t="s">
        <v>122</v>
      </c>
      <c r="E28" s="76">
        <v>17622</v>
      </c>
      <c r="F28" s="77">
        <v>0.91</v>
      </c>
      <c r="G28" s="78"/>
      <c r="H28" s="79">
        <v>1</v>
      </c>
      <c r="I28" s="124">
        <v>1.4</v>
      </c>
      <c r="J28" s="124">
        <v>1.68</v>
      </c>
      <c r="K28" s="124">
        <v>2.23</v>
      </c>
      <c r="L28" s="126">
        <v>2.57</v>
      </c>
      <c r="M28" s="81">
        <v>6</v>
      </c>
      <c r="N28" s="82">
        <f t="shared" ref="N28:N30" si="135">(M28*$E28*$F28*$H28*$I28*N$10)</f>
        <v>134702.568</v>
      </c>
      <c r="O28" s="127"/>
      <c r="P28" s="82">
        <f t="shared" ref="P28:P30" si="136">(O28*$E28*$F28*$H28*$I28*P$10)</f>
        <v>0</v>
      </c>
      <c r="Q28" s="81">
        <v>0</v>
      </c>
      <c r="R28" s="82">
        <f t="shared" ref="R28:R30" si="137">(Q28*$E28*$F28*$H28*$I28*R$10)</f>
        <v>0</v>
      </c>
      <c r="S28" s="81"/>
      <c r="T28" s="82">
        <f t="shared" ref="T28:T30" si="138">(S28*$E28*$F28*$H28*$I28*T$10)</f>
        <v>0</v>
      </c>
      <c r="U28" s="81"/>
      <c r="V28" s="82">
        <f t="shared" ref="V28:V30" si="139">(U28*$E28*$F28*$H28*$I28*V$10)</f>
        <v>0</v>
      </c>
      <c r="W28" s="81"/>
      <c r="X28" s="82">
        <f t="shared" ref="X28:X30" si="140">(W28*$E28*$F28*$H28*$I28*X$10)</f>
        <v>0</v>
      </c>
      <c r="Y28" s="81">
        <v>5</v>
      </c>
      <c r="Z28" s="82">
        <f t="shared" ref="Z28:Z30" si="141">(Y28*$E28*$F28*$H28*$I28*Z$10)</f>
        <v>112252.14</v>
      </c>
      <c r="AA28" s="81">
        <v>3</v>
      </c>
      <c r="AB28" s="82">
        <f t="shared" ref="AB28:AB30" si="142">(AA28*$E28*$F28*$H28*$I28*AB$10)</f>
        <v>67351.284</v>
      </c>
      <c r="AC28" s="81"/>
      <c r="AD28" s="81">
        <f>SUM(AC28*$E28*$F28*$H28*$J28*$AD$10)</f>
        <v>0</v>
      </c>
      <c r="AE28" s="81">
        <v>1</v>
      </c>
      <c r="AF28" s="81">
        <f t="shared" ref="AF28:AF30" si="143">SUM(AE28*$E28*$F28*$H28*$J28)</f>
        <v>26940.513599999998</v>
      </c>
      <c r="AG28" s="81"/>
      <c r="AH28" s="82">
        <f t="shared" ref="AH28:AH30" si="144">(AG28*$E28*$F28*$H28*$I28*AH$10)</f>
        <v>0</v>
      </c>
      <c r="AI28" s="81"/>
      <c r="AJ28" s="82">
        <f t="shared" ref="AJ28:AJ30" si="145">(AI28*$E28*$F28*$H28*$I28*AJ$10)</f>
        <v>0</v>
      </c>
      <c r="AK28" s="127"/>
      <c r="AL28" s="82">
        <f t="shared" ref="AL28:AL30" si="146">(AK28*$E28*$F28*$H28*$I28*AL$10)</f>
        <v>0</v>
      </c>
      <c r="AM28" s="81"/>
      <c r="AN28" s="82">
        <f t="shared" ref="AN28:AN30" si="147">(AM28*$E28*$F28*$H28*$I28*AN$10)</f>
        <v>0</v>
      </c>
      <c r="AO28" s="81"/>
      <c r="AP28" s="82">
        <f t="shared" ref="AP28:AP30" si="148">(AO28*$E28*$F28*$H28*$I28*AP$10)</f>
        <v>0</v>
      </c>
      <c r="AQ28" s="81"/>
      <c r="AR28" s="82">
        <f t="shared" ref="AR28:AR30" si="149">(AQ28*$E28*$F28*$H28*$I28*AR$10)</f>
        <v>0</v>
      </c>
      <c r="AS28" s="81"/>
      <c r="AT28" s="82">
        <f t="shared" ref="AT28:AT30" si="150">(AS28*$E28*$F28*$H28*$I28*AT$10)</f>
        <v>0</v>
      </c>
      <c r="AU28" s="81"/>
      <c r="AV28" s="82">
        <f t="shared" ref="AV28:AV30" si="151">(AU28*$E28*$F28*$H28*$I28*AV$10)</f>
        <v>0</v>
      </c>
      <c r="AW28" s="81">
        <v>5</v>
      </c>
      <c r="AX28" s="82">
        <f t="shared" ref="AX28:AX30" si="152">(AW28*$E28*$F28*$H28*$I28*AX$10)</f>
        <v>112252.14</v>
      </c>
      <c r="AY28" s="81"/>
      <c r="AZ28" s="82">
        <f t="shared" ref="AZ28:AZ30" si="153">(AY28*$E28*$F28*$H28*$I28*AZ$10)</f>
        <v>0</v>
      </c>
      <c r="BA28" s="81"/>
      <c r="BB28" s="82">
        <f t="shared" ref="BB28:BB30" si="154">(BA28*$E28*$F28*$H28*$I28*BB$10)</f>
        <v>0</v>
      </c>
      <c r="BC28" s="81"/>
      <c r="BD28" s="82">
        <f t="shared" ref="BD28:BD30" si="155">(BC28*$E28*$F28*$H28*$I28*BD$10)</f>
        <v>0</v>
      </c>
      <c r="BE28" s="81">
        <v>15</v>
      </c>
      <c r="BF28" s="82">
        <f t="shared" ref="BF28:BF30" si="156">(BE28*$E28*$F28*$H28*$I28*BF$10)</f>
        <v>336756.42</v>
      </c>
      <c r="BG28" s="81"/>
      <c r="BH28" s="82">
        <f t="shared" ref="BH28:BH30" si="157">(BG28*$E28*$F28*$H28*$I28*BH$10)</f>
        <v>0</v>
      </c>
      <c r="BI28" s="81"/>
      <c r="BJ28" s="82">
        <f t="shared" ref="BJ28:BJ30" si="158">(BI28*$E28*$F28*$H28*$I28*BJ$10)</f>
        <v>0</v>
      </c>
      <c r="BK28" s="81"/>
      <c r="BL28" s="82">
        <f t="shared" ref="BL28:BL30" si="159">(BK28*$E28*$F28*$H28*$I28*BL$10)</f>
        <v>0</v>
      </c>
      <c r="BM28" s="81"/>
      <c r="BN28" s="82">
        <f t="shared" ref="BN28:BN30" si="160">(BM28*$E28*$F28*$H28*$I28*BN$10)</f>
        <v>0</v>
      </c>
      <c r="BO28" s="81">
        <v>5</v>
      </c>
      <c r="BP28" s="82">
        <f t="shared" ref="BP28:BP30" si="161">(BO28*$E28*$F28*$H28*$I28*BP$10)</f>
        <v>112252.14</v>
      </c>
      <c r="BQ28" s="81">
        <v>0</v>
      </c>
      <c r="BR28" s="82">
        <f t="shared" ref="BR28:BR30" si="162">(BQ28*$E28*$F28*$H28*$I28*BR$10)</f>
        <v>0</v>
      </c>
      <c r="BS28" s="81"/>
      <c r="BT28" s="82">
        <f t="shared" ref="BT28:BT30" si="163">(BS28*$E28*$F28*$H28*$I28*BT$10)</f>
        <v>0</v>
      </c>
      <c r="BU28" s="81"/>
      <c r="BV28" s="82">
        <f t="shared" ref="BV28:BV30" si="164">(BU28*$E28*$F28*$H28*$I28*BV$10)</f>
        <v>0</v>
      </c>
      <c r="BW28" s="81">
        <v>2</v>
      </c>
      <c r="BX28" s="82">
        <f t="shared" ref="BX28:BX30" si="165">(BW28*$E28*$F28*$H28*$I28*BX$10)</f>
        <v>44900.856</v>
      </c>
      <c r="BY28" s="81">
        <v>2</v>
      </c>
      <c r="BZ28" s="82">
        <f t="shared" ref="BZ28:BZ30" si="166">(BY28*$E28*$F28*$H28*$I28*BZ$10)</f>
        <v>44900.856</v>
      </c>
      <c r="CA28" s="87">
        <v>5</v>
      </c>
      <c r="CB28" s="84">
        <f t="shared" ref="CB28:CB30" si="167">SUM(CA28*$E28*$F28*$H28*$J28*CB$10)</f>
        <v>134702.568</v>
      </c>
      <c r="CC28" s="81"/>
      <c r="CD28" s="84">
        <f t="shared" ref="CD28:CD30" si="168">SUM(CC28*$E28*$F28*$H28*$J28*CD$10)</f>
        <v>0</v>
      </c>
      <c r="CE28" s="81"/>
      <c r="CF28" s="84">
        <f t="shared" ref="CF28:CF30" si="169">SUM(CE28*$E28*$F28*$H28*$J28*CF$10)</f>
        <v>0</v>
      </c>
      <c r="CG28" s="81"/>
      <c r="CH28" s="84">
        <f t="shared" ref="CH28:CH30" si="170">SUM(CG28*$E28*$F28*$H28*$J28*CH$10)</f>
        <v>0</v>
      </c>
      <c r="CI28" s="81"/>
      <c r="CJ28" s="84">
        <f t="shared" ref="CJ28:CJ30" si="171">SUM(CI28*$E28*$F28*$H28*$J28*CJ$10)</f>
        <v>0</v>
      </c>
      <c r="CK28" s="81"/>
      <c r="CL28" s="84">
        <f t="shared" ref="CL28:CL30" si="172">SUM(CK28*$E28*$F28*$H28*$J28*CL$10)</f>
        <v>0</v>
      </c>
      <c r="CM28" s="81"/>
      <c r="CN28" s="84">
        <f t="shared" ref="CN28:CN30" si="173">SUM(CM28*$E28*$F28*$H28*$J28*CN$10)</f>
        <v>0</v>
      </c>
      <c r="CO28" s="81"/>
      <c r="CP28" s="84">
        <f t="shared" ref="CP28:CP30" si="174">SUM(CO28*$E28*$F28*$H28*$J28*CP$10)</f>
        <v>0</v>
      </c>
      <c r="CQ28" s="81"/>
      <c r="CR28" s="84">
        <f t="shared" ref="CR28:CR30" si="175">SUM(CQ28*$E28*$F28*$H28*$J28*CR$10)</f>
        <v>0</v>
      </c>
      <c r="CS28" s="81"/>
      <c r="CT28" s="84">
        <f t="shared" ref="CT28:CT30" si="176">SUM(CS28*$E28*$F28*$H28*$J28*CT$10)</f>
        <v>0</v>
      </c>
      <c r="CU28" s="81">
        <v>15</v>
      </c>
      <c r="CV28" s="84">
        <f t="shared" ref="CV28:CV30" si="177">SUM(CU28*$E28*$F28*$H28*$J28*CV$10)</f>
        <v>404107.70400000003</v>
      </c>
      <c r="CW28" s="81"/>
      <c r="CX28" s="84">
        <f t="shared" ref="CX28:CX30" si="178">SUM(CW28*$E28*$F28*$H28*$J28*CX$10)</f>
        <v>0</v>
      </c>
      <c r="CY28" s="81"/>
      <c r="CZ28" s="84">
        <f t="shared" ref="CZ28:CZ30" si="179">SUM(CY28*$E28*$F28*$H28*$J28*CZ$10)</f>
        <v>0</v>
      </c>
      <c r="DA28" s="81"/>
      <c r="DB28" s="84">
        <f t="shared" ref="DB28:DB30" si="180">SUM(DA28*$E28*$F28*$H28*$J28*DB$10)</f>
        <v>0</v>
      </c>
      <c r="DC28" s="81"/>
      <c r="DD28" s="81">
        <f t="shared" ref="DD28:DD30" si="181">SUM(DC28*$E28*$F28*$H28*$J28*DD$10)</f>
        <v>0</v>
      </c>
      <c r="DE28" s="81"/>
      <c r="DF28" s="81">
        <f t="shared" ref="DF28:DF30" si="182">SUM(DE28*$E28*$F28*$H28*$J28*DF$10)</f>
        <v>0</v>
      </c>
      <c r="DG28" s="81"/>
      <c r="DH28" s="81">
        <f t="shared" ref="DH28:DH30" si="183">SUM(DG28*$E28*$F28*$H28*$K28*DH$10)</f>
        <v>0</v>
      </c>
      <c r="DI28" s="81">
        <v>1</v>
      </c>
      <c r="DJ28" s="81">
        <f t="shared" ref="DJ28:DJ30" si="184">SUM(DI28*$E28*$F28*$H28*$L28*DJ$10)</f>
        <v>41212.571400000001</v>
      </c>
      <c r="DK28" s="81"/>
      <c r="DL28" s="82">
        <f t="shared" ref="DL28:DL30" si="185">(DK28*$E28*$F28*$H28*$I28*DL$10)</f>
        <v>0</v>
      </c>
      <c r="DM28" s="81"/>
      <c r="DN28" s="82">
        <f t="shared" ref="DN28:DN30" si="186">(DM28*$E28*$F28*$H28*$I28*DN$10)</f>
        <v>0</v>
      </c>
      <c r="DO28" s="81"/>
      <c r="DP28" s="84">
        <f t="shared" ref="DP28:DP30" si="187">SUM(DO28*$E28*$F28*$H28)</f>
        <v>0</v>
      </c>
      <c r="DQ28" s="81"/>
      <c r="DR28" s="81"/>
      <c r="DS28" s="81"/>
      <c r="DT28" s="82">
        <f t="shared" ref="DT28:DT30" si="188">(DS28*$E28*$F28*$H28*$I28*DT$10)</f>
        <v>0</v>
      </c>
      <c r="DU28" s="81"/>
      <c r="DV28" s="82">
        <f t="shared" ref="DV28:DV30" si="189">(DU28*$E28*$F28*$H28*$I28*DV$10)</f>
        <v>0</v>
      </c>
      <c r="DW28" s="81"/>
      <c r="DX28" s="81"/>
      <c r="DY28" s="86"/>
      <c r="DZ28" s="86"/>
      <c r="EA28" s="101"/>
      <c r="EB28" s="87">
        <f t="shared" ref="EB28:EB30" si="190">(EA28*$E28*$F28*$H28*$I28)</f>
        <v>0</v>
      </c>
      <c r="EC28" s="101"/>
      <c r="ED28" s="101"/>
      <c r="EE28" s="101"/>
      <c r="EF28" s="88">
        <f t="shared" ref="EF28:EF30" si="191">(EE28*$E28*$F28*$H28*$I28)</f>
        <v>0</v>
      </c>
      <c r="EG28" s="88"/>
      <c r="EH28" s="88"/>
      <c r="EI28" s="88"/>
      <c r="EJ28" s="88"/>
      <c r="EK28" s="88"/>
      <c r="EL28" s="88"/>
      <c r="EM28" s="89">
        <f t="shared" ref="EM28:EN30" si="192">SUM(M28,O28,Q28,S28,U28,W28,Y28,AA28,AC28,AE28,AG28,AI28,AK28,AM28,AO28,AQ28,AS28,AU28,AW28,AY28,BA28,BC28,BE28,BG28,BI28,BK28,BM28,BO28,BQ28,BS28,BU28,BW28,BY28,CA28,CC28,CE28,CG28,CI28,CK28,CM28,CO28,CQ28,CS28,CU28,CW28,CY28,DA28,DC28,DE28,DG28,DI28,DK28,DM28,DO28,DQ28,DS28,DU28,DW28,DY28,EA28,EC28)</f>
        <v>65</v>
      </c>
      <c r="EN28" s="89">
        <f t="shared" si="192"/>
        <v>1572331.7610000002</v>
      </c>
    </row>
    <row r="29" spans="1:144" s="134" customFormat="1" ht="15.75" customHeight="1" x14ac:dyDescent="0.25">
      <c r="A29" s="73"/>
      <c r="B29" s="73">
        <v>14</v>
      </c>
      <c r="C29" s="74" t="s">
        <v>123</v>
      </c>
      <c r="D29" s="133" t="s">
        <v>124</v>
      </c>
      <c r="E29" s="76">
        <v>17622</v>
      </c>
      <c r="F29" s="77">
        <v>2.41</v>
      </c>
      <c r="G29" s="78"/>
      <c r="H29" s="79">
        <v>1</v>
      </c>
      <c r="I29" s="124">
        <v>1.4</v>
      </c>
      <c r="J29" s="124">
        <v>1.68</v>
      </c>
      <c r="K29" s="124">
        <v>2.23</v>
      </c>
      <c r="L29" s="126">
        <v>2.57</v>
      </c>
      <c r="M29" s="81">
        <v>6</v>
      </c>
      <c r="N29" s="82">
        <f t="shared" si="135"/>
        <v>356739.76800000004</v>
      </c>
      <c r="O29" s="127"/>
      <c r="P29" s="82">
        <f t="shared" si="136"/>
        <v>0</v>
      </c>
      <c r="Q29" s="81"/>
      <c r="R29" s="82">
        <f t="shared" si="137"/>
        <v>0</v>
      </c>
      <c r="S29" s="81"/>
      <c r="T29" s="82">
        <f t="shared" si="138"/>
        <v>0</v>
      </c>
      <c r="U29" s="81"/>
      <c r="V29" s="82">
        <f t="shared" si="139"/>
        <v>0</v>
      </c>
      <c r="W29" s="81"/>
      <c r="X29" s="82">
        <f t="shared" si="140"/>
        <v>0</v>
      </c>
      <c r="Y29" s="81"/>
      <c r="Z29" s="82">
        <f t="shared" si="141"/>
        <v>0</v>
      </c>
      <c r="AA29" s="81"/>
      <c r="AB29" s="82">
        <f t="shared" si="142"/>
        <v>0</v>
      </c>
      <c r="AC29" s="81"/>
      <c r="AD29" s="81">
        <f>SUM(AC29*$E29*$F29*$H29*$J29*$AD$10)</f>
        <v>0</v>
      </c>
      <c r="AE29" s="81"/>
      <c r="AF29" s="81">
        <f t="shared" si="143"/>
        <v>0</v>
      </c>
      <c r="AG29" s="81"/>
      <c r="AH29" s="82">
        <f t="shared" si="144"/>
        <v>0</v>
      </c>
      <c r="AI29" s="81"/>
      <c r="AJ29" s="82">
        <f t="shared" si="145"/>
        <v>0</v>
      </c>
      <c r="AK29" s="81"/>
      <c r="AL29" s="82">
        <f t="shared" si="146"/>
        <v>0</v>
      </c>
      <c r="AM29" s="81"/>
      <c r="AN29" s="82">
        <f t="shared" si="147"/>
        <v>0</v>
      </c>
      <c r="AO29" s="81"/>
      <c r="AP29" s="82">
        <f t="shared" si="148"/>
        <v>0</v>
      </c>
      <c r="AQ29" s="81"/>
      <c r="AR29" s="82">
        <f t="shared" si="149"/>
        <v>0</v>
      </c>
      <c r="AS29" s="81"/>
      <c r="AT29" s="82">
        <f t="shared" si="150"/>
        <v>0</v>
      </c>
      <c r="AU29" s="81"/>
      <c r="AV29" s="82">
        <f t="shared" si="151"/>
        <v>0</v>
      </c>
      <c r="AW29" s="81">
        <v>0</v>
      </c>
      <c r="AX29" s="82">
        <f t="shared" si="152"/>
        <v>0</v>
      </c>
      <c r="AY29" s="81"/>
      <c r="AZ29" s="82">
        <f t="shared" si="153"/>
        <v>0</v>
      </c>
      <c r="BA29" s="81"/>
      <c r="BB29" s="82">
        <f t="shared" si="154"/>
        <v>0</v>
      </c>
      <c r="BC29" s="81"/>
      <c r="BD29" s="82">
        <f t="shared" si="155"/>
        <v>0</v>
      </c>
      <c r="BE29" s="81"/>
      <c r="BF29" s="82">
        <f t="shared" si="156"/>
        <v>0</v>
      </c>
      <c r="BG29" s="81"/>
      <c r="BH29" s="82">
        <f t="shared" si="157"/>
        <v>0</v>
      </c>
      <c r="BI29" s="81"/>
      <c r="BJ29" s="82">
        <f t="shared" si="158"/>
        <v>0</v>
      </c>
      <c r="BK29" s="81"/>
      <c r="BL29" s="82">
        <f t="shared" si="159"/>
        <v>0</v>
      </c>
      <c r="BM29" s="81"/>
      <c r="BN29" s="82">
        <f t="shared" si="160"/>
        <v>0</v>
      </c>
      <c r="BO29" s="81"/>
      <c r="BP29" s="82">
        <f t="shared" si="161"/>
        <v>0</v>
      </c>
      <c r="BQ29" s="81"/>
      <c r="BR29" s="82">
        <f t="shared" si="162"/>
        <v>0</v>
      </c>
      <c r="BS29" s="81"/>
      <c r="BT29" s="82">
        <f t="shared" si="163"/>
        <v>0</v>
      </c>
      <c r="BU29" s="81"/>
      <c r="BV29" s="82">
        <f t="shared" si="164"/>
        <v>0</v>
      </c>
      <c r="BW29" s="81"/>
      <c r="BX29" s="82">
        <f t="shared" si="165"/>
        <v>0</v>
      </c>
      <c r="BY29" s="81"/>
      <c r="BZ29" s="82">
        <f t="shared" si="166"/>
        <v>0</v>
      </c>
      <c r="CA29" s="87"/>
      <c r="CB29" s="84">
        <f t="shared" si="167"/>
        <v>0</v>
      </c>
      <c r="CC29" s="81"/>
      <c r="CD29" s="84">
        <f t="shared" si="168"/>
        <v>0</v>
      </c>
      <c r="CE29" s="81"/>
      <c r="CF29" s="84">
        <f t="shared" si="169"/>
        <v>0</v>
      </c>
      <c r="CG29" s="81"/>
      <c r="CH29" s="84">
        <f t="shared" si="170"/>
        <v>0</v>
      </c>
      <c r="CI29" s="81"/>
      <c r="CJ29" s="84">
        <f t="shared" si="171"/>
        <v>0</v>
      </c>
      <c r="CK29" s="81"/>
      <c r="CL29" s="84">
        <f t="shared" si="172"/>
        <v>0</v>
      </c>
      <c r="CM29" s="81"/>
      <c r="CN29" s="84">
        <f t="shared" si="173"/>
        <v>0</v>
      </c>
      <c r="CO29" s="81"/>
      <c r="CP29" s="84">
        <f t="shared" si="174"/>
        <v>0</v>
      </c>
      <c r="CQ29" s="81"/>
      <c r="CR29" s="84">
        <f t="shared" si="175"/>
        <v>0</v>
      </c>
      <c r="CS29" s="81"/>
      <c r="CT29" s="84">
        <f t="shared" si="176"/>
        <v>0</v>
      </c>
      <c r="CU29" s="81"/>
      <c r="CV29" s="84">
        <f t="shared" si="177"/>
        <v>0</v>
      </c>
      <c r="CW29" s="81"/>
      <c r="CX29" s="84">
        <f t="shared" si="178"/>
        <v>0</v>
      </c>
      <c r="CY29" s="81"/>
      <c r="CZ29" s="84">
        <f t="shared" si="179"/>
        <v>0</v>
      </c>
      <c r="DA29" s="81"/>
      <c r="DB29" s="84">
        <f t="shared" si="180"/>
        <v>0</v>
      </c>
      <c r="DC29" s="81"/>
      <c r="DD29" s="81">
        <f t="shared" si="181"/>
        <v>0</v>
      </c>
      <c r="DE29" s="127"/>
      <c r="DF29" s="81">
        <f t="shared" si="182"/>
        <v>0</v>
      </c>
      <c r="DG29" s="81"/>
      <c r="DH29" s="81">
        <f t="shared" si="183"/>
        <v>0</v>
      </c>
      <c r="DI29" s="81"/>
      <c r="DJ29" s="81">
        <f t="shared" si="184"/>
        <v>0</v>
      </c>
      <c r="DK29" s="101"/>
      <c r="DL29" s="82">
        <f t="shared" si="185"/>
        <v>0</v>
      </c>
      <c r="DM29" s="81"/>
      <c r="DN29" s="82">
        <f t="shared" si="186"/>
        <v>0</v>
      </c>
      <c r="DO29" s="81"/>
      <c r="DP29" s="84">
        <f t="shared" si="187"/>
        <v>0</v>
      </c>
      <c r="DQ29" s="81"/>
      <c r="DR29" s="81"/>
      <c r="DS29" s="81"/>
      <c r="DT29" s="82">
        <f t="shared" si="188"/>
        <v>0</v>
      </c>
      <c r="DU29" s="81"/>
      <c r="DV29" s="82">
        <f t="shared" si="189"/>
        <v>0</v>
      </c>
      <c r="DW29" s="81"/>
      <c r="DX29" s="81"/>
      <c r="DY29" s="86"/>
      <c r="DZ29" s="86"/>
      <c r="EA29" s="101"/>
      <c r="EB29" s="87">
        <f t="shared" si="190"/>
        <v>0</v>
      </c>
      <c r="EC29" s="101"/>
      <c r="ED29" s="101"/>
      <c r="EE29" s="101"/>
      <c r="EF29" s="88">
        <f t="shared" si="191"/>
        <v>0</v>
      </c>
      <c r="EG29" s="88"/>
      <c r="EH29" s="88"/>
      <c r="EI29" s="88"/>
      <c r="EJ29" s="88"/>
      <c r="EK29" s="88"/>
      <c r="EL29" s="88"/>
      <c r="EM29" s="89">
        <f t="shared" si="192"/>
        <v>6</v>
      </c>
      <c r="EN29" s="89">
        <f t="shared" si="192"/>
        <v>356739.76800000004</v>
      </c>
    </row>
    <row r="30" spans="1:144" s="134" customFormat="1" ht="45" customHeight="1" x14ac:dyDescent="0.25">
      <c r="A30" s="73"/>
      <c r="B30" s="73">
        <v>15</v>
      </c>
      <c r="C30" s="74" t="s">
        <v>125</v>
      </c>
      <c r="D30" s="133" t="s">
        <v>126</v>
      </c>
      <c r="E30" s="76">
        <v>17622</v>
      </c>
      <c r="F30" s="77">
        <v>3.73</v>
      </c>
      <c r="G30" s="78"/>
      <c r="H30" s="79">
        <v>1</v>
      </c>
      <c r="I30" s="135">
        <v>1.4</v>
      </c>
      <c r="J30" s="135">
        <v>1.68</v>
      </c>
      <c r="K30" s="135">
        <v>2.23</v>
      </c>
      <c r="L30" s="136">
        <v>2.57</v>
      </c>
      <c r="M30" s="81">
        <v>0</v>
      </c>
      <c r="N30" s="82">
        <f t="shared" si="135"/>
        <v>0</v>
      </c>
      <c r="O30" s="127"/>
      <c r="P30" s="82">
        <f t="shared" si="136"/>
        <v>0</v>
      </c>
      <c r="Q30" s="81"/>
      <c r="R30" s="82">
        <f t="shared" si="137"/>
        <v>0</v>
      </c>
      <c r="S30" s="81"/>
      <c r="T30" s="82">
        <f t="shared" si="138"/>
        <v>0</v>
      </c>
      <c r="U30" s="81"/>
      <c r="V30" s="82">
        <f t="shared" si="139"/>
        <v>0</v>
      </c>
      <c r="W30" s="81"/>
      <c r="X30" s="82">
        <f t="shared" si="140"/>
        <v>0</v>
      </c>
      <c r="Y30" s="81"/>
      <c r="Z30" s="82">
        <f t="shared" si="141"/>
        <v>0</v>
      </c>
      <c r="AA30" s="81"/>
      <c r="AB30" s="82">
        <f t="shared" si="142"/>
        <v>0</v>
      </c>
      <c r="AC30" s="81"/>
      <c r="AD30" s="81">
        <f>SUM(AC30*$E30*$F30*$H30*$J30*$AD$10)</f>
        <v>0</v>
      </c>
      <c r="AE30" s="81"/>
      <c r="AF30" s="81">
        <f t="shared" si="143"/>
        <v>0</v>
      </c>
      <c r="AG30" s="81"/>
      <c r="AH30" s="82">
        <f t="shared" si="144"/>
        <v>0</v>
      </c>
      <c r="AI30" s="81"/>
      <c r="AJ30" s="82">
        <f t="shared" si="145"/>
        <v>0</v>
      </c>
      <c r="AK30" s="81"/>
      <c r="AL30" s="82">
        <f t="shared" si="146"/>
        <v>0</v>
      </c>
      <c r="AM30" s="81"/>
      <c r="AN30" s="82">
        <f t="shared" si="147"/>
        <v>0</v>
      </c>
      <c r="AO30" s="81"/>
      <c r="AP30" s="82">
        <f t="shared" si="148"/>
        <v>0</v>
      </c>
      <c r="AQ30" s="81"/>
      <c r="AR30" s="82">
        <f t="shared" si="149"/>
        <v>0</v>
      </c>
      <c r="AS30" s="81"/>
      <c r="AT30" s="82">
        <f t="shared" si="150"/>
        <v>0</v>
      </c>
      <c r="AU30" s="81"/>
      <c r="AV30" s="82">
        <f t="shared" si="151"/>
        <v>0</v>
      </c>
      <c r="AW30" s="81">
        <v>0</v>
      </c>
      <c r="AX30" s="82">
        <f t="shared" si="152"/>
        <v>0</v>
      </c>
      <c r="AY30" s="81"/>
      <c r="AZ30" s="82">
        <f t="shared" si="153"/>
        <v>0</v>
      </c>
      <c r="BA30" s="81"/>
      <c r="BB30" s="82">
        <f t="shared" si="154"/>
        <v>0</v>
      </c>
      <c r="BC30" s="81"/>
      <c r="BD30" s="82">
        <f t="shared" si="155"/>
        <v>0</v>
      </c>
      <c r="BE30" s="81"/>
      <c r="BF30" s="82">
        <f t="shared" si="156"/>
        <v>0</v>
      </c>
      <c r="BG30" s="81"/>
      <c r="BH30" s="82">
        <f t="shared" si="157"/>
        <v>0</v>
      </c>
      <c r="BI30" s="81"/>
      <c r="BJ30" s="82">
        <f t="shared" si="158"/>
        <v>0</v>
      </c>
      <c r="BK30" s="81"/>
      <c r="BL30" s="82">
        <f t="shared" si="159"/>
        <v>0</v>
      </c>
      <c r="BM30" s="81"/>
      <c r="BN30" s="82">
        <f t="shared" si="160"/>
        <v>0</v>
      </c>
      <c r="BO30" s="81"/>
      <c r="BP30" s="82">
        <f t="shared" si="161"/>
        <v>0</v>
      </c>
      <c r="BQ30" s="81"/>
      <c r="BR30" s="82">
        <f t="shared" si="162"/>
        <v>0</v>
      </c>
      <c r="BS30" s="81"/>
      <c r="BT30" s="82">
        <f t="shared" si="163"/>
        <v>0</v>
      </c>
      <c r="BU30" s="81"/>
      <c r="BV30" s="82">
        <f t="shared" si="164"/>
        <v>0</v>
      </c>
      <c r="BW30" s="81"/>
      <c r="BX30" s="82">
        <f t="shared" si="165"/>
        <v>0</v>
      </c>
      <c r="BY30" s="81"/>
      <c r="BZ30" s="82">
        <f t="shared" si="166"/>
        <v>0</v>
      </c>
      <c r="CA30" s="87"/>
      <c r="CB30" s="84">
        <f t="shared" si="167"/>
        <v>0</v>
      </c>
      <c r="CC30" s="81"/>
      <c r="CD30" s="84">
        <f t="shared" si="168"/>
        <v>0</v>
      </c>
      <c r="CE30" s="81"/>
      <c r="CF30" s="84">
        <f t="shared" si="169"/>
        <v>0</v>
      </c>
      <c r="CG30" s="81"/>
      <c r="CH30" s="84">
        <f t="shared" si="170"/>
        <v>0</v>
      </c>
      <c r="CI30" s="81"/>
      <c r="CJ30" s="84">
        <f t="shared" si="171"/>
        <v>0</v>
      </c>
      <c r="CK30" s="81"/>
      <c r="CL30" s="84">
        <f t="shared" si="172"/>
        <v>0</v>
      </c>
      <c r="CM30" s="81"/>
      <c r="CN30" s="84">
        <f t="shared" si="173"/>
        <v>0</v>
      </c>
      <c r="CO30" s="81"/>
      <c r="CP30" s="84">
        <f t="shared" si="174"/>
        <v>0</v>
      </c>
      <c r="CQ30" s="81"/>
      <c r="CR30" s="84">
        <f t="shared" si="175"/>
        <v>0</v>
      </c>
      <c r="CS30" s="81"/>
      <c r="CT30" s="84">
        <f t="shared" si="176"/>
        <v>0</v>
      </c>
      <c r="CU30" s="81"/>
      <c r="CV30" s="84">
        <f t="shared" si="177"/>
        <v>0</v>
      </c>
      <c r="CW30" s="81"/>
      <c r="CX30" s="84">
        <f t="shared" si="178"/>
        <v>0</v>
      </c>
      <c r="CY30" s="81"/>
      <c r="CZ30" s="84">
        <f t="shared" si="179"/>
        <v>0</v>
      </c>
      <c r="DA30" s="81"/>
      <c r="DB30" s="84">
        <f t="shared" si="180"/>
        <v>0</v>
      </c>
      <c r="DC30" s="81"/>
      <c r="DD30" s="81">
        <f t="shared" si="181"/>
        <v>0</v>
      </c>
      <c r="DE30" s="81"/>
      <c r="DF30" s="81">
        <f t="shared" si="182"/>
        <v>0</v>
      </c>
      <c r="DG30" s="81"/>
      <c r="DH30" s="81">
        <f t="shared" si="183"/>
        <v>0</v>
      </c>
      <c r="DI30" s="81"/>
      <c r="DJ30" s="81">
        <f t="shared" si="184"/>
        <v>0</v>
      </c>
      <c r="DK30" s="81"/>
      <c r="DL30" s="82">
        <f t="shared" si="185"/>
        <v>0</v>
      </c>
      <c r="DM30" s="81"/>
      <c r="DN30" s="82">
        <f t="shared" si="186"/>
        <v>0</v>
      </c>
      <c r="DO30" s="81"/>
      <c r="DP30" s="84">
        <f t="shared" si="187"/>
        <v>0</v>
      </c>
      <c r="DQ30" s="81"/>
      <c r="DR30" s="81"/>
      <c r="DS30" s="81"/>
      <c r="DT30" s="82">
        <f t="shared" si="188"/>
        <v>0</v>
      </c>
      <c r="DU30" s="81"/>
      <c r="DV30" s="82">
        <f t="shared" si="189"/>
        <v>0</v>
      </c>
      <c r="DW30" s="81"/>
      <c r="DX30" s="81"/>
      <c r="DY30" s="86"/>
      <c r="DZ30" s="86"/>
      <c r="EA30" s="101"/>
      <c r="EB30" s="87">
        <f t="shared" si="190"/>
        <v>0</v>
      </c>
      <c r="EC30" s="101"/>
      <c r="ED30" s="101"/>
      <c r="EE30" s="101"/>
      <c r="EF30" s="88">
        <f t="shared" si="191"/>
        <v>0</v>
      </c>
      <c r="EG30" s="88"/>
      <c r="EH30" s="88"/>
      <c r="EI30" s="88"/>
      <c r="EJ30" s="88"/>
      <c r="EK30" s="88"/>
      <c r="EL30" s="88"/>
      <c r="EM30" s="89">
        <f t="shared" si="192"/>
        <v>0</v>
      </c>
      <c r="EN30" s="89">
        <f t="shared" si="192"/>
        <v>0</v>
      </c>
    </row>
    <row r="31" spans="1:144" s="109" customFormat="1" ht="15.75" customHeight="1" x14ac:dyDescent="0.25">
      <c r="A31" s="137">
        <v>6</v>
      </c>
      <c r="B31" s="137"/>
      <c r="C31" s="52" t="s">
        <v>127</v>
      </c>
      <c r="D31" s="129" t="s">
        <v>128</v>
      </c>
      <c r="E31" s="76">
        <v>17622</v>
      </c>
      <c r="F31" s="130"/>
      <c r="G31" s="78"/>
      <c r="H31" s="66"/>
      <c r="I31" s="138"/>
      <c r="J31" s="138"/>
      <c r="K31" s="138"/>
      <c r="L31" s="120"/>
      <c r="M31" s="107">
        <f t="shared" ref="M31:Y31" si="193">SUM(M32:M35)</f>
        <v>0</v>
      </c>
      <c r="N31" s="107">
        <f t="shared" si="193"/>
        <v>0</v>
      </c>
      <c r="O31" s="107">
        <f t="shared" ref="O31" si="194">SUM(O32:O35)</f>
        <v>0</v>
      </c>
      <c r="P31" s="107">
        <f>SUM(P32:P35)</f>
        <v>0</v>
      </c>
      <c r="Q31" s="107">
        <f t="shared" si="193"/>
        <v>0</v>
      </c>
      <c r="R31" s="107">
        <f>SUM(R32:R35)</f>
        <v>0</v>
      </c>
      <c r="S31" s="107">
        <f t="shared" si="193"/>
        <v>0</v>
      </c>
      <c r="T31" s="107">
        <f>SUM(T32:T35)</f>
        <v>0</v>
      </c>
      <c r="U31" s="107">
        <f t="shared" si="193"/>
        <v>828</v>
      </c>
      <c r="V31" s="107">
        <f>SUM(V32:V35)</f>
        <v>19809981.250798859</v>
      </c>
      <c r="W31" s="107">
        <f t="shared" si="193"/>
        <v>0</v>
      </c>
      <c r="X31" s="107">
        <f>SUM(X32:X35)</f>
        <v>0</v>
      </c>
      <c r="Y31" s="107">
        <f t="shared" si="193"/>
        <v>0</v>
      </c>
      <c r="Z31" s="107">
        <f>SUM(Z32:Z35)</f>
        <v>0</v>
      </c>
      <c r="AA31" s="107">
        <f t="shared" ref="AA31:AG31" si="195">SUM(AA32:AA35)</f>
        <v>7</v>
      </c>
      <c r="AB31" s="107">
        <f>SUM(AB32:AB35)</f>
        <v>60001.359263999984</v>
      </c>
      <c r="AC31" s="107">
        <f t="shared" ref="AC31" si="196">SUM(AC32:AC35)</f>
        <v>0</v>
      </c>
      <c r="AD31" s="107">
        <f t="shared" si="195"/>
        <v>0</v>
      </c>
      <c r="AE31" s="107">
        <f>SUM(AE32:AE35)</f>
        <v>3</v>
      </c>
      <c r="AF31" s="107">
        <f t="shared" si="195"/>
        <v>30763.106035199999</v>
      </c>
      <c r="AG31" s="107">
        <f t="shared" si="195"/>
        <v>0</v>
      </c>
      <c r="AH31" s="107">
        <f>SUM(AH32:AH35)</f>
        <v>0</v>
      </c>
      <c r="AI31" s="107">
        <f t="shared" ref="AI31:AO31" si="197">SUM(AI32:AI35)</f>
        <v>0</v>
      </c>
      <c r="AJ31" s="107">
        <f>SUM(AJ32:AJ35)</f>
        <v>0</v>
      </c>
      <c r="AK31" s="107">
        <f t="shared" si="197"/>
        <v>4</v>
      </c>
      <c r="AL31" s="107">
        <f>SUM(AL32:AL35)</f>
        <v>34286.491007999997</v>
      </c>
      <c r="AM31" s="107">
        <f t="shared" si="197"/>
        <v>0</v>
      </c>
      <c r="AN31" s="107">
        <f>SUM(AN32:AN35)</f>
        <v>0</v>
      </c>
      <c r="AO31" s="107">
        <f t="shared" si="197"/>
        <v>0</v>
      </c>
      <c r="AP31" s="107">
        <f>SUM(AP32:AP35)</f>
        <v>0</v>
      </c>
      <c r="AQ31" s="107">
        <f t="shared" ref="AQ31:BA31" si="198">SUM(AQ32:AQ35)</f>
        <v>8</v>
      </c>
      <c r="AR31" s="107">
        <f>SUM(AR32:AR35)</f>
        <v>68572.982015999994</v>
      </c>
      <c r="AS31" s="107">
        <f t="shared" si="198"/>
        <v>0</v>
      </c>
      <c r="AT31" s="107">
        <f>SUM(AT32:AT35)</f>
        <v>0</v>
      </c>
      <c r="AU31" s="107">
        <f t="shared" si="198"/>
        <v>0</v>
      </c>
      <c r="AV31" s="107">
        <f>SUM(AV32:AV35)</f>
        <v>0</v>
      </c>
      <c r="AW31" s="107">
        <f t="shared" si="198"/>
        <v>0</v>
      </c>
      <c r="AX31" s="107">
        <f>SUM(AX32:AX35)</f>
        <v>0</v>
      </c>
      <c r="AY31" s="107">
        <f t="shared" si="198"/>
        <v>0</v>
      </c>
      <c r="AZ31" s="107">
        <f>SUM(AZ32:AZ35)</f>
        <v>0</v>
      </c>
      <c r="BA31" s="107">
        <f t="shared" si="198"/>
        <v>0</v>
      </c>
      <c r="BB31" s="107">
        <f>SUM(BB32:BB35)</f>
        <v>0</v>
      </c>
      <c r="BC31" s="107">
        <f t="shared" ref="BC31:DK31" si="199">SUM(BC32:BC35)</f>
        <v>0</v>
      </c>
      <c r="BD31" s="107">
        <f>SUM(BD32:BD35)</f>
        <v>0</v>
      </c>
      <c r="BE31" s="107">
        <f t="shared" si="199"/>
        <v>13</v>
      </c>
      <c r="BF31" s="107">
        <f>SUM(BF32:BF35)</f>
        <v>307810.02938399994</v>
      </c>
      <c r="BG31" s="107">
        <f t="shared" ref="BG31" si="200">SUM(BG32:BG35)</f>
        <v>0</v>
      </c>
      <c r="BH31" s="107">
        <f>SUM(BH32:BH35)</f>
        <v>0</v>
      </c>
      <c r="BI31" s="107">
        <f t="shared" si="199"/>
        <v>0</v>
      </c>
      <c r="BJ31" s="107">
        <f>SUM(BJ32:BJ35)</f>
        <v>0</v>
      </c>
      <c r="BK31" s="107">
        <f t="shared" si="199"/>
        <v>0</v>
      </c>
      <c r="BL31" s="107">
        <f>SUM(BL32:BL35)</f>
        <v>0</v>
      </c>
      <c r="BM31" s="107">
        <f t="shared" si="199"/>
        <v>0</v>
      </c>
      <c r="BN31" s="107">
        <f t="shared" si="199"/>
        <v>0</v>
      </c>
      <c r="BO31" s="107">
        <f t="shared" si="199"/>
        <v>0</v>
      </c>
      <c r="BP31" s="107">
        <f t="shared" si="199"/>
        <v>0</v>
      </c>
      <c r="BQ31" s="107">
        <f t="shared" si="199"/>
        <v>204</v>
      </c>
      <c r="BR31" s="107">
        <f t="shared" si="199"/>
        <v>4830249.6918719988</v>
      </c>
      <c r="BS31" s="107">
        <f t="shared" si="199"/>
        <v>4</v>
      </c>
      <c r="BT31" s="107">
        <f t="shared" si="199"/>
        <v>79604.706455999985</v>
      </c>
      <c r="BU31" s="107">
        <f t="shared" si="199"/>
        <v>0</v>
      </c>
      <c r="BV31" s="107">
        <f t="shared" si="199"/>
        <v>0</v>
      </c>
      <c r="BW31" s="107">
        <f t="shared" si="199"/>
        <v>55</v>
      </c>
      <c r="BX31" s="107">
        <f t="shared" si="199"/>
        <v>471439.25135999994</v>
      </c>
      <c r="BY31" s="107">
        <f t="shared" si="199"/>
        <v>90</v>
      </c>
      <c r="BZ31" s="107">
        <f t="shared" si="199"/>
        <v>846976.40675999981</v>
      </c>
      <c r="CA31" s="107">
        <f t="shared" si="199"/>
        <v>10</v>
      </c>
      <c r="CB31" s="107">
        <f t="shared" si="199"/>
        <v>102543.68678399999</v>
      </c>
      <c r="CC31" s="107">
        <f t="shared" si="199"/>
        <v>0</v>
      </c>
      <c r="CD31" s="107">
        <f t="shared" si="199"/>
        <v>0</v>
      </c>
      <c r="CE31" s="107">
        <f t="shared" si="199"/>
        <v>0</v>
      </c>
      <c r="CF31" s="107">
        <f t="shared" si="199"/>
        <v>0</v>
      </c>
      <c r="CG31" s="107">
        <f t="shared" si="199"/>
        <v>0</v>
      </c>
      <c r="CH31" s="107">
        <f t="shared" si="199"/>
        <v>0</v>
      </c>
      <c r="CI31" s="107">
        <f t="shared" si="199"/>
        <v>0</v>
      </c>
      <c r="CJ31" s="107">
        <f t="shared" si="199"/>
        <v>0</v>
      </c>
      <c r="CK31" s="107">
        <f t="shared" si="199"/>
        <v>0</v>
      </c>
      <c r="CL31" s="107">
        <f t="shared" si="199"/>
        <v>0</v>
      </c>
      <c r="CM31" s="107">
        <f t="shared" si="199"/>
        <v>0</v>
      </c>
      <c r="CN31" s="107">
        <f t="shared" si="199"/>
        <v>0</v>
      </c>
      <c r="CO31" s="107">
        <f t="shared" si="199"/>
        <v>12</v>
      </c>
      <c r="CP31" s="107">
        <f t="shared" si="199"/>
        <v>123052.42414079999</v>
      </c>
      <c r="CQ31" s="107">
        <f t="shared" si="199"/>
        <v>0</v>
      </c>
      <c r="CR31" s="107">
        <f t="shared" si="199"/>
        <v>0</v>
      </c>
      <c r="CS31" s="107">
        <f t="shared" si="199"/>
        <v>11</v>
      </c>
      <c r="CT31" s="107">
        <f t="shared" si="199"/>
        <v>293121.79633440002</v>
      </c>
      <c r="CU31" s="107">
        <f t="shared" si="199"/>
        <v>0</v>
      </c>
      <c r="CV31" s="107">
        <f t="shared" si="199"/>
        <v>0</v>
      </c>
      <c r="CW31" s="107">
        <f t="shared" si="199"/>
        <v>7</v>
      </c>
      <c r="CX31" s="107">
        <f t="shared" si="199"/>
        <v>71780.580748799999</v>
      </c>
      <c r="CY31" s="107">
        <f t="shared" si="199"/>
        <v>11</v>
      </c>
      <c r="CZ31" s="107">
        <f t="shared" si="199"/>
        <v>275089.42224719998</v>
      </c>
      <c r="DA31" s="107">
        <f t="shared" si="199"/>
        <v>0</v>
      </c>
      <c r="DB31" s="107">
        <f t="shared" si="199"/>
        <v>0</v>
      </c>
      <c r="DC31" s="107">
        <f t="shared" si="199"/>
        <v>4</v>
      </c>
      <c r="DD31" s="107">
        <f t="shared" si="199"/>
        <v>95114.596975199995</v>
      </c>
      <c r="DE31" s="132">
        <f t="shared" si="199"/>
        <v>5</v>
      </c>
      <c r="DF31" s="107">
        <f t="shared" si="199"/>
        <v>141433.71382800001</v>
      </c>
      <c r="DG31" s="107">
        <f t="shared" si="199"/>
        <v>0</v>
      </c>
      <c r="DH31" s="107">
        <f t="shared" si="199"/>
        <v>0</v>
      </c>
      <c r="DI31" s="107">
        <f t="shared" si="199"/>
        <v>2</v>
      </c>
      <c r="DJ31" s="107">
        <f t="shared" si="199"/>
        <v>31206.193603199994</v>
      </c>
      <c r="DK31" s="107">
        <f t="shared" si="199"/>
        <v>0</v>
      </c>
      <c r="DL31" s="107">
        <f>SUM(DL32:DL35)</f>
        <v>0</v>
      </c>
      <c r="DM31" s="107">
        <f t="shared" ref="DM31" si="201">SUM(DM32:DM35)</f>
        <v>0</v>
      </c>
      <c r="DN31" s="107">
        <f>SUM(DN32:DN35)</f>
        <v>0</v>
      </c>
      <c r="DO31" s="107">
        <f t="shared" ref="DO31:DU31" si="202">SUM(DO32:DO35)</f>
        <v>0</v>
      </c>
      <c r="DP31" s="107">
        <f t="shared" si="202"/>
        <v>0</v>
      </c>
      <c r="DQ31" s="107">
        <f t="shared" si="202"/>
        <v>0</v>
      </c>
      <c r="DR31" s="107">
        <f t="shared" si="202"/>
        <v>0</v>
      </c>
      <c r="DS31" s="107">
        <f t="shared" si="202"/>
        <v>0</v>
      </c>
      <c r="DT31" s="107">
        <f>SUM(DT32:DT35)</f>
        <v>0</v>
      </c>
      <c r="DU31" s="107">
        <f t="shared" si="202"/>
        <v>0</v>
      </c>
      <c r="DV31" s="107">
        <f>SUM(DV32:DV35)</f>
        <v>0</v>
      </c>
      <c r="DW31" s="107">
        <f t="shared" ref="DW31:EN31" si="203">SUM(DW32:DW35)</f>
        <v>0</v>
      </c>
      <c r="DX31" s="107">
        <f t="shared" si="203"/>
        <v>0</v>
      </c>
      <c r="DY31" s="107">
        <f t="shared" si="203"/>
        <v>0</v>
      </c>
      <c r="DZ31" s="107">
        <f t="shared" si="203"/>
        <v>0</v>
      </c>
      <c r="EA31" s="107">
        <f t="shared" si="203"/>
        <v>0</v>
      </c>
      <c r="EB31" s="107">
        <f t="shared" si="203"/>
        <v>0</v>
      </c>
      <c r="EC31" s="107">
        <f t="shared" si="203"/>
        <v>0</v>
      </c>
      <c r="ED31" s="107">
        <f t="shared" si="203"/>
        <v>0</v>
      </c>
      <c r="EE31" s="107"/>
      <c r="EF31" s="107"/>
      <c r="EG31" s="107"/>
      <c r="EH31" s="107"/>
      <c r="EI31" s="107"/>
      <c r="EJ31" s="107"/>
      <c r="EK31" s="107"/>
      <c r="EL31" s="107"/>
      <c r="EM31" s="107">
        <f t="shared" si="203"/>
        <v>1278</v>
      </c>
      <c r="EN31" s="107">
        <f t="shared" si="203"/>
        <v>27673027.689615656</v>
      </c>
    </row>
    <row r="32" spans="1:144" s="134" customFormat="1" ht="31.5" customHeight="1" x14ac:dyDescent="0.25">
      <c r="A32" s="62"/>
      <c r="B32" s="73">
        <v>16</v>
      </c>
      <c r="C32" s="95" t="s">
        <v>129</v>
      </c>
      <c r="D32" s="139" t="s">
        <v>130</v>
      </c>
      <c r="E32" s="76">
        <v>17622</v>
      </c>
      <c r="F32" s="73">
        <v>0.35</v>
      </c>
      <c r="G32" s="140">
        <v>0.97440000000000004</v>
      </c>
      <c r="H32" s="125">
        <v>1</v>
      </c>
      <c r="I32" s="124">
        <v>1.4</v>
      </c>
      <c r="J32" s="124">
        <v>1.68</v>
      </c>
      <c r="K32" s="124">
        <v>2.23</v>
      </c>
      <c r="L32" s="126">
        <v>2.57</v>
      </c>
      <c r="M32" s="127"/>
      <c r="N32" s="98">
        <f t="shared" ref="N32:N35" si="204">(M32*$E32*$F32*((1-$G32)+$G32*$I32*$H32*N$10))</f>
        <v>0</v>
      </c>
      <c r="O32" s="127"/>
      <c r="P32" s="98">
        <f t="shared" ref="P32:P35" si="205">(O32*$E32*$F32*((1-$G32)+$G32*$I32*$H32*P$10))</f>
        <v>0</v>
      </c>
      <c r="Q32" s="127"/>
      <c r="R32" s="98">
        <f t="shared" ref="R32:R35" si="206">(Q32*$E32*$F32*((1-$G32)+$G32*$I32*$H32*R$10))</f>
        <v>0</v>
      </c>
      <c r="S32" s="127"/>
      <c r="T32" s="98">
        <f t="shared" ref="T32:T35" si="207">(S32*$E32*$F32*((1-$G32)+$G32*$I32*$H32*T$10))</f>
        <v>0</v>
      </c>
      <c r="U32" s="127">
        <v>38</v>
      </c>
      <c r="V32" s="98">
        <f t="shared" ref="V32:V35" si="208">(U32*$E32*$F32*((1-$G32)+$G32*$I32*$H32*V$10))</f>
        <v>325721.66457599995</v>
      </c>
      <c r="W32" s="127"/>
      <c r="X32" s="98">
        <f t="shared" ref="X32:X35" si="209">(W32*$E32*$F32*((1-$G32)+$G32*$I32*$H32*X$10))</f>
        <v>0</v>
      </c>
      <c r="Y32" s="127"/>
      <c r="Z32" s="98">
        <f t="shared" ref="Z32:Z35" si="210">(Y32*$E32*$F32*((1-$G32)+$G32*$I32*$H32*Z$10))</f>
        <v>0</v>
      </c>
      <c r="AA32" s="127">
        <v>7</v>
      </c>
      <c r="AB32" s="98">
        <f t="shared" ref="AB32:AB35" si="211">(AA32*$E32*$F32*((1-$G32)+$G32*$I32*$H32*AB$10))</f>
        <v>60001.359263999984</v>
      </c>
      <c r="AC32" s="127"/>
      <c r="AD32" s="98">
        <f t="shared" ref="AD32:AD35" si="212">(AC32*$E32*$F32*((1-$G32)+$G32*$J32*$H32*AD$10))</f>
        <v>0</v>
      </c>
      <c r="AE32" s="127">
        <v>3</v>
      </c>
      <c r="AF32" s="98">
        <f t="shared" ref="AF32:AF35" si="213">(AE32*$E32*$F32*((1-$G32)+$G32*$J32*$H32*AF$10))</f>
        <v>30763.106035199999</v>
      </c>
      <c r="AG32" s="127"/>
      <c r="AH32" s="98">
        <f t="shared" ref="AH32:AH35" si="214">(AG32*$E32*$F32*((1-$G32)+$G32*$I32*$H32*AH$10))</f>
        <v>0</v>
      </c>
      <c r="AI32" s="127"/>
      <c r="AJ32" s="98">
        <f t="shared" ref="AJ32:AJ35" si="215">(AI32*$E32*$F32*((1-$G32)+$G32*$I32*$H32*AJ$10))</f>
        <v>0</v>
      </c>
      <c r="AK32" s="81">
        <v>4</v>
      </c>
      <c r="AL32" s="98">
        <f t="shared" ref="AL32:AL35" si="216">(AK32*$E32*$F32*((1-$G32)+$G32*$I32*$H32*AL$10))</f>
        <v>34286.491007999997</v>
      </c>
      <c r="AM32" s="127"/>
      <c r="AN32" s="98">
        <f t="shared" ref="AN32:AN35" si="217">(AM32*$E32*$F32*((1-$G32)+$G32*$I32*$H32*AN$10))</f>
        <v>0</v>
      </c>
      <c r="AO32" s="127"/>
      <c r="AP32" s="98">
        <f t="shared" ref="AP32:AP35" si="218">(AO32*$E32*$F32*((1-$G32)+$G32*$I32*$H32*AP$10))</f>
        <v>0</v>
      </c>
      <c r="AQ32" s="127">
        <v>8</v>
      </c>
      <c r="AR32" s="98">
        <f t="shared" ref="AR32:AR35" si="219">(AQ32*$E32*$F32*((1-$G32)+$G32*$I32*$H32*AR$10))</f>
        <v>68572.982015999994</v>
      </c>
      <c r="AS32" s="127"/>
      <c r="AT32" s="98">
        <f t="shared" ref="AT32:AT35" si="220">(AS32*$E32*$F32*((1-$G32)+$G32*$I32*$H32*AT$10))</f>
        <v>0</v>
      </c>
      <c r="AU32" s="127"/>
      <c r="AV32" s="98">
        <f t="shared" ref="AV32:AV35" si="221">(AU32*$E32*$F32*((1-$G32)+$G32*$I32*$H32*AV$10))</f>
        <v>0</v>
      </c>
      <c r="AW32" s="127"/>
      <c r="AX32" s="98">
        <f t="shared" ref="AX32:AX34" si="222">(AW32*$E32*$F32*((1-$G32)+$G32*$I32*$H32*AX$10))</f>
        <v>0</v>
      </c>
      <c r="AY32" s="127"/>
      <c r="AZ32" s="98">
        <f t="shared" ref="AZ32:AZ35" si="223">(AY32*$E32*$F32*((1-$G32)+$G32*$I32*$H32*AZ$10))</f>
        <v>0</v>
      </c>
      <c r="BA32" s="127"/>
      <c r="BB32" s="98">
        <f t="shared" ref="BB32:BB35" si="224">(BA32*$E32*$F32*((1-$G32)+$G32*$I32*$H32*BB$10))</f>
        <v>0</v>
      </c>
      <c r="BC32" s="127"/>
      <c r="BD32" s="98">
        <f t="shared" ref="BD32:BD35" si="225">(BC32*$E32*$F32*((1-$G32)+$G32*$I32*$H32*BD$10))</f>
        <v>0</v>
      </c>
      <c r="BE32" s="127"/>
      <c r="BF32" s="98">
        <f t="shared" ref="BF32:BF35" si="226">(BE32*$E32*$F32*((1-$G32)+$G32*$I32*$H32*BF$10))</f>
        <v>0</v>
      </c>
      <c r="BG32" s="127"/>
      <c r="BH32" s="98">
        <f t="shared" ref="BH32:BH35" si="227">(BG32*$E32*$F32*((1-$G32)+$G32*$I32*$H32*BH$10))</f>
        <v>0</v>
      </c>
      <c r="BI32" s="127"/>
      <c r="BJ32" s="98">
        <f t="shared" ref="BJ32:BJ35" si="228">(BI32*$E32*$F32*((1-$G32)+$G32*$I32*$H32*BJ$10))</f>
        <v>0</v>
      </c>
      <c r="BK32" s="127"/>
      <c r="BL32" s="98">
        <f t="shared" ref="BL32:BL35" si="229">(BK32*$E32*$F32*((1-$G32)+$G32*$I32*$H32*BL$10))</f>
        <v>0</v>
      </c>
      <c r="BM32" s="127"/>
      <c r="BN32" s="98">
        <f t="shared" ref="BN32:BN35" si="230">(BM32*$E32*$F32*((1-$G32)+$G32*$I32*$H32*BN$10))</f>
        <v>0</v>
      </c>
      <c r="BO32" s="127"/>
      <c r="BP32" s="98">
        <f t="shared" ref="BP32:BP35" si="231">(BO32*$E32*$F32*((1-$G32)+$G32*$I32*$H32*BP$10))</f>
        <v>0</v>
      </c>
      <c r="BQ32" s="127"/>
      <c r="BR32" s="98">
        <f t="shared" ref="BR32:BR35" si="232">(BQ32*$E32*$F32*((1-$G32)+$G32*$I32*$H32*BR$10))</f>
        <v>0</v>
      </c>
      <c r="BS32" s="81">
        <v>1</v>
      </c>
      <c r="BT32" s="98">
        <f t="shared" ref="BT32:BT35" si="233">(BS32*$E32*$F32*((1-$G32)+$G32*$I32*$H32*BT$10))</f>
        <v>8571.6227519999993</v>
      </c>
      <c r="BU32" s="127"/>
      <c r="BV32" s="98">
        <f t="shared" ref="BV32:BV35" si="234">(BU32*$E32*$F32*((1-$G32)+$G32*$I32*$H32*BV$10))</f>
        <v>0</v>
      </c>
      <c r="BW32" s="127">
        <v>55</v>
      </c>
      <c r="BX32" s="98">
        <f t="shared" ref="BX32:BX35" si="235">(BW32*$E32*$F32*((1-$G32)+$G32*$I32*$H32*BX$10))</f>
        <v>471439.25135999994</v>
      </c>
      <c r="BY32" s="127">
        <v>85</v>
      </c>
      <c r="BZ32" s="98">
        <f t="shared" ref="BZ32:BZ35" si="236">(BY32*$E32*$F32*((1-$G32)+$G32*$I32*$H32*BZ$10))</f>
        <v>728587.93391999986</v>
      </c>
      <c r="CA32" s="144">
        <v>10</v>
      </c>
      <c r="CB32" s="98">
        <f>(CA32*$E32*$F32*((1-$G32)+$G32*$J32*$H32*CB$10))</f>
        <v>102543.68678399999</v>
      </c>
      <c r="CC32" s="127"/>
      <c r="CD32" s="98">
        <f t="shared" ref="CD32:CD35" si="237">(CC32*$E32*$F32*((1-$G32)+$G32*$J32*$H32*CD$10))</f>
        <v>0</v>
      </c>
      <c r="CE32" s="127"/>
      <c r="CF32" s="98">
        <f t="shared" ref="CF32:CF35" si="238">(CE32*$E32*$F32*((1-$G32)+$G32*$J32*$H32*CF$10))</f>
        <v>0</v>
      </c>
      <c r="CG32" s="127"/>
      <c r="CH32" s="98">
        <f t="shared" ref="CH32:CH35" si="239">(CG32*$E32*$F32*((1-$G32)+$G32*$J32*$H32*CH$10))</f>
        <v>0</v>
      </c>
      <c r="CI32" s="127"/>
      <c r="CJ32" s="98">
        <f t="shared" ref="CJ32:CJ35" si="240">(CI32*$E32*$F32*((1-$G32)+$G32*$J32*$H32*CJ$10))</f>
        <v>0</v>
      </c>
      <c r="CK32" s="127"/>
      <c r="CL32" s="98">
        <f t="shared" ref="CL32:CL35" si="241">(CK32*$E32*$F32*((1-$G32)+$G32*$J32*$H32*CL$10))</f>
        <v>0</v>
      </c>
      <c r="CM32" s="127"/>
      <c r="CN32" s="98">
        <f t="shared" ref="CN32:CN35" si="242">(CM32*$E32*$F32*((1-$G32)+$G32*$J32*$H32*CN$10))</f>
        <v>0</v>
      </c>
      <c r="CO32" s="127">
        <v>12</v>
      </c>
      <c r="CP32" s="98">
        <f t="shared" ref="CP32:CP35" si="243">(CO32*$E32*$F32*((1-$G32)+$G32*$J32*$H32*CP$10))</f>
        <v>123052.42414079999</v>
      </c>
      <c r="CQ32" s="127"/>
      <c r="CR32" s="98">
        <f t="shared" ref="CR32:CR35" si="244">(CQ32*$E32*$F32*((1-$G32)+$G32*$J32*$H32*CR$10))</f>
        <v>0</v>
      </c>
      <c r="CS32" s="127">
        <v>1</v>
      </c>
      <c r="CT32" s="98">
        <f t="shared" ref="CT32:CT35" si="245">(CS32*$E32*$F32*((1-$G32)+$G32*$J32*$H32*CT$10))</f>
        <v>10254.3686784</v>
      </c>
      <c r="CU32" s="127"/>
      <c r="CV32" s="98">
        <f t="shared" ref="CV32:CV35" si="246">(CU32*$E32*$F32*((1-$G32)+$G32*$J32*$H32*CV$10))</f>
        <v>0</v>
      </c>
      <c r="CW32" s="127">
        <v>7</v>
      </c>
      <c r="CX32" s="98">
        <f t="shared" ref="CX32:CX35" si="247">(CW32*$E32*$F32*((1-$G32)+$G32*$J32*$H32*CX$10))</f>
        <v>71780.580748799999</v>
      </c>
      <c r="CY32" s="127">
        <v>2</v>
      </c>
      <c r="CZ32" s="98">
        <f t="shared" ref="CZ32:CZ35" si="248">(CY32*$E32*$F32*((1-$G32)+$G32*$J32*$H32*CZ$10))</f>
        <v>20508.7373568</v>
      </c>
      <c r="DA32" s="127"/>
      <c r="DB32" s="98">
        <f t="shared" ref="DB32:DB35" si="249">(DA32*$E32*$F32*((1-$G32)+$G32*$J32*$H32*DB$10))</f>
        <v>0</v>
      </c>
      <c r="DC32" s="127">
        <v>1</v>
      </c>
      <c r="DD32" s="98">
        <f t="shared" ref="DD32:DD35" si="250">(DC32*$E32*$F32*((1-$G32)+$G32*$J32*$H32*DD$10))</f>
        <v>10254.3686784</v>
      </c>
      <c r="DE32" s="127"/>
      <c r="DF32" s="98">
        <f t="shared" ref="DF32:DF35" si="251">(DE32*$E32*$F32*((1-$G32)+$G32*$J32*$H32*DF$10))</f>
        <v>0</v>
      </c>
      <c r="DG32" s="127"/>
      <c r="DH32" s="98">
        <f t="shared" ref="DH32:DH35" si="252">(DG32*$E32*$F32*((1-$G32)+$G32*$K32*$H32*DH$10))</f>
        <v>0</v>
      </c>
      <c r="DI32" s="127">
        <v>2</v>
      </c>
      <c r="DJ32" s="98">
        <f t="shared" ref="DJ32:DJ35" si="253">(DI32*$E32*$F32*((1-$G32)+$G32*$L32*$H32*DJ$10))</f>
        <v>31206.193603199994</v>
      </c>
      <c r="DK32" s="101"/>
      <c r="DL32" s="98">
        <f t="shared" ref="DL32:DL35" si="254">(DK32*$E32*$F32*((1-$G32)+$G32*$I32*$H32*DL$10))</f>
        <v>0</v>
      </c>
      <c r="DM32" s="81"/>
      <c r="DN32" s="98">
        <f t="shared" ref="DN32:DN35" si="255">(DM32*$E32*$F32*((1-$G32)+$G32*$I32*$H32*DN$10))</f>
        <v>0</v>
      </c>
      <c r="DO32" s="127"/>
      <c r="DP32" s="98">
        <f t="shared" ref="DP32:DP35" si="256">(DO32*$E32*$F32*((1-$G32)+$G32*$H32*DP$10))</f>
        <v>0</v>
      </c>
      <c r="DQ32" s="127"/>
      <c r="DR32" s="81"/>
      <c r="DS32" s="81"/>
      <c r="DT32" s="98">
        <f t="shared" ref="DT32:DT35" si="257">(DS32*$E32*$F32*((1-$G32)+$G32*$I32*$H32*DT$10))</f>
        <v>0</v>
      </c>
      <c r="DU32" s="81"/>
      <c r="DV32" s="98">
        <f t="shared" ref="DV32:DV35" si="258">(DU32*$E32*$F32*((1-$G32)+$G32*$I32*$H32*DV$10))</f>
        <v>0</v>
      </c>
      <c r="DW32" s="81"/>
      <c r="DX32" s="98">
        <f t="shared" ref="DX32:DX35" si="259">(DW32*$E32*$F32*((1-$G32)+$G32*$J32*$H32*DX$10))</f>
        <v>0</v>
      </c>
      <c r="DY32" s="86"/>
      <c r="DZ32" s="98">
        <f t="shared" ref="DZ32:DZ35" si="260">(DY32*$E32*$F32*((1-$G32)+$G32*$I32*$H32*DZ$10))</f>
        <v>0</v>
      </c>
      <c r="EA32" s="101"/>
      <c r="EB32" s="98">
        <f t="shared" ref="EB32:EB35" si="261">(EA32*$E32*$F32*((1-$G32)+$G32*$I32*$H32*EB$10))</f>
        <v>0</v>
      </c>
      <c r="EC32" s="101"/>
      <c r="ED32" s="98">
        <f t="shared" ref="ED32:ED35" si="262">(EC32*$E32*$F32*((1-$G32)+$G32*$H32*ED$10))</f>
        <v>0</v>
      </c>
      <c r="EE32" s="101"/>
      <c r="EF32" s="98">
        <f t="shared" ref="EF32:EF35" si="263">(EE32/12*2*$E32*$F32*((1-$G32)+$G32*$I32*$H32))</f>
        <v>0</v>
      </c>
      <c r="EG32" s="98"/>
      <c r="EH32" s="98"/>
      <c r="EI32" s="98"/>
      <c r="EJ32" s="98"/>
      <c r="EK32" s="98"/>
      <c r="EL32" s="98"/>
      <c r="EM32" s="89">
        <f t="shared" ref="EM32:EN35" si="264">SUM(M32,O32,Q32,S32,U32,W32,Y32,AA32,AC32,AE32,AG32,AI32,AK32,AM32,AO32,AQ32,AS32,AU32,AW32,AY32,BA32,BC32,BE32,BG32,BI32,BK32,BM32,BO32,BQ32,BS32,BU32,BW32,BY32,CA32,CC32,CE32,CG32,CI32,CK32,CM32,CO32,CQ32,CS32,CU32,CW32,CY32,DA32,DC32,DE32,DG32,DI32,DK32,DM32,DO32,DQ32,DS32,DU32,DW32,DY32,EA32,EC32)</f>
        <v>236</v>
      </c>
      <c r="EN32" s="89">
        <f t="shared" si="264"/>
        <v>2097544.7709215996</v>
      </c>
    </row>
    <row r="33" spans="1:144" s="134" customFormat="1" ht="45" x14ac:dyDescent="0.25">
      <c r="A33" s="62"/>
      <c r="B33" s="73">
        <v>17</v>
      </c>
      <c r="C33" s="141" t="s">
        <v>131</v>
      </c>
      <c r="D33" s="142" t="s">
        <v>132</v>
      </c>
      <c r="E33" s="76">
        <v>17622</v>
      </c>
      <c r="F33" s="143">
        <v>0.97</v>
      </c>
      <c r="G33" s="140">
        <v>0.96299999999999997</v>
      </c>
      <c r="H33" s="125">
        <v>1</v>
      </c>
      <c r="I33" s="124">
        <v>1.4</v>
      </c>
      <c r="J33" s="124">
        <v>1.68</v>
      </c>
      <c r="K33" s="124">
        <v>2.23</v>
      </c>
      <c r="L33" s="126">
        <v>2.57</v>
      </c>
      <c r="M33" s="127"/>
      <c r="N33" s="98">
        <f t="shared" si="204"/>
        <v>0</v>
      </c>
      <c r="O33" s="144"/>
      <c r="P33" s="98">
        <f t="shared" si="205"/>
        <v>0</v>
      </c>
      <c r="Q33" s="144"/>
      <c r="R33" s="98">
        <f t="shared" si="206"/>
        <v>0</v>
      </c>
      <c r="S33" s="127"/>
      <c r="T33" s="98">
        <f t="shared" si="207"/>
        <v>0</v>
      </c>
      <c r="U33" s="127">
        <v>1</v>
      </c>
      <c r="V33" s="98">
        <f t="shared" si="208"/>
        <v>23677.694567999995</v>
      </c>
      <c r="W33" s="127"/>
      <c r="X33" s="98">
        <f t="shared" si="209"/>
        <v>0</v>
      </c>
      <c r="Y33" s="144"/>
      <c r="Z33" s="98">
        <f t="shared" si="210"/>
        <v>0</v>
      </c>
      <c r="AA33" s="127"/>
      <c r="AB33" s="98">
        <f t="shared" si="211"/>
        <v>0</v>
      </c>
      <c r="AC33" s="144"/>
      <c r="AD33" s="98">
        <f t="shared" si="212"/>
        <v>0</v>
      </c>
      <c r="AE33" s="144"/>
      <c r="AF33" s="98">
        <f t="shared" si="213"/>
        <v>0</v>
      </c>
      <c r="AG33" s="127"/>
      <c r="AH33" s="98">
        <f t="shared" si="214"/>
        <v>0</v>
      </c>
      <c r="AI33" s="127"/>
      <c r="AJ33" s="98">
        <f t="shared" si="215"/>
        <v>0</v>
      </c>
      <c r="AK33" s="101"/>
      <c r="AL33" s="98">
        <f t="shared" si="216"/>
        <v>0</v>
      </c>
      <c r="AM33" s="127"/>
      <c r="AN33" s="98">
        <f t="shared" si="217"/>
        <v>0</v>
      </c>
      <c r="AO33" s="127"/>
      <c r="AP33" s="98">
        <f t="shared" si="218"/>
        <v>0</v>
      </c>
      <c r="AQ33" s="127"/>
      <c r="AR33" s="98">
        <f t="shared" si="219"/>
        <v>0</v>
      </c>
      <c r="AS33" s="127"/>
      <c r="AT33" s="98">
        <f t="shared" si="220"/>
        <v>0</v>
      </c>
      <c r="AU33" s="127"/>
      <c r="AV33" s="98">
        <f t="shared" si="221"/>
        <v>0</v>
      </c>
      <c r="AW33" s="127"/>
      <c r="AX33" s="98">
        <f t="shared" si="222"/>
        <v>0</v>
      </c>
      <c r="AY33" s="127"/>
      <c r="AZ33" s="98">
        <f t="shared" si="223"/>
        <v>0</v>
      </c>
      <c r="BA33" s="127"/>
      <c r="BB33" s="98">
        <f t="shared" si="224"/>
        <v>0</v>
      </c>
      <c r="BC33" s="127"/>
      <c r="BD33" s="98">
        <f t="shared" si="225"/>
        <v>0</v>
      </c>
      <c r="BE33" s="127">
        <v>13</v>
      </c>
      <c r="BF33" s="98">
        <f>(BE33*$E33*$F33*((1-$G33)+$G33*$I33*$H33*BF$10))</f>
        <v>307810.02938399994</v>
      </c>
      <c r="BG33" s="127"/>
      <c r="BH33" s="98">
        <f t="shared" si="227"/>
        <v>0</v>
      </c>
      <c r="BI33" s="127"/>
      <c r="BJ33" s="98">
        <f t="shared" si="228"/>
        <v>0</v>
      </c>
      <c r="BK33" s="127"/>
      <c r="BL33" s="98">
        <f t="shared" si="229"/>
        <v>0</v>
      </c>
      <c r="BM33" s="145"/>
      <c r="BN33" s="98">
        <f t="shared" si="230"/>
        <v>0</v>
      </c>
      <c r="BO33" s="127"/>
      <c r="BP33" s="98">
        <f t="shared" si="231"/>
        <v>0</v>
      </c>
      <c r="BQ33" s="127">
        <v>204</v>
      </c>
      <c r="BR33" s="98">
        <f t="shared" si="232"/>
        <v>4830249.6918719988</v>
      </c>
      <c r="BS33" s="81">
        <v>3</v>
      </c>
      <c r="BT33" s="98">
        <f t="shared" si="233"/>
        <v>71033.08370399999</v>
      </c>
      <c r="BU33" s="127"/>
      <c r="BV33" s="98">
        <f t="shared" si="234"/>
        <v>0</v>
      </c>
      <c r="BW33" s="127"/>
      <c r="BX33" s="98">
        <f t="shared" si="235"/>
        <v>0</v>
      </c>
      <c r="BY33" s="127">
        <v>5</v>
      </c>
      <c r="BZ33" s="98">
        <f t="shared" si="236"/>
        <v>118388.47283999997</v>
      </c>
      <c r="CA33" s="144">
        <v>0</v>
      </c>
      <c r="CB33" s="98">
        <f t="shared" ref="CB33:CB35" si="265">(CA33*$E33*$F33*((1-$G33)+$G33*$J33*$H33*CB$10))</f>
        <v>0</v>
      </c>
      <c r="CC33" s="127"/>
      <c r="CD33" s="98">
        <f t="shared" si="237"/>
        <v>0</v>
      </c>
      <c r="CE33" s="127"/>
      <c r="CF33" s="98">
        <f t="shared" si="238"/>
        <v>0</v>
      </c>
      <c r="CG33" s="144"/>
      <c r="CH33" s="98">
        <f t="shared" si="239"/>
        <v>0</v>
      </c>
      <c r="CI33" s="144"/>
      <c r="CJ33" s="98">
        <f t="shared" si="240"/>
        <v>0</v>
      </c>
      <c r="CK33" s="127"/>
      <c r="CL33" s="98">
        <f t="shared" si="241"/>
        <v>0</v>
      </c>
      <c r="CM33" s="127"/>
      <c r="CN33" s="98">
        <f t="shared" si="242"/>
        <v>0</v>
      </c>
      <c r="CO33" s="144"/>
      <c r="CP33" s="98">
        <f t="shared" si="243"/>
        <v>0</v>
      </c>
      <c r="CQ33" s="127"/>
      <c r="CR33" s="98">
        <f t="shared" si="244"/>
        <v>0</v>
      </c>
      <c r="CS33" s="127">
        <v>10</v>
      </c>
      <c r="CT33" s="98">
        <f t="shared" si="245"/>
        <v>282867.42765600001</v>
      </c>
      <c r="CU33" s="127"/>
      <c r="CV33" s="98">
        <f t="shared" si="246"/>
        <v>0</v>
      </c>
      <c r="CW33" s="127"/>
      <c r="CX33" s="98">
        <f t="shared" si="247"/>
        <v>0</v>
      </c>
      <c r="CY33" s="127">
        <v>9</v>
      </c>
      <c r="CZ33" s="98">
        <f t="shared" si="248"/>
        <v>254580.68489040001</v>
      </c>
      <c r="DA33" s="127"/>
      <c r="DB33" s="98">
        <f t="shared" si="249"/>
        <v>0</v>
      </c>
      <c r="DC33" s="127">
        <v>3</v>
      </c>
      <c r="DD33" s="98">
        <f t="shared" si="250"/>
        <v>84860.228296799993</v>
      </c>
      <c r="DE33" s="127">
        <v>5</v>
      </c>
      <c r="DF33" s="98">
        <f t="shared" si="251"/>
        <v>141433.71382800001</v>
      </c>
      <c r="DG33" s="127"/>
      <c r="DH33" s="98">
        <f t="shared" si="252"/>
        <v>0</v>
      </c>
      <c r="DI33" s="127"/>
      <c r="DJ33" s="98">
        <f t="shared" si="253"/>
        <v>0</v>
      </c>
      <c r="DK33" s="101"/>
      <c r="DL33" s="98">
        <f t="shared" si="254"/>
        <v>0</v>
      </c>
      <c r="DM33" s="81"/>
      <c r="DN33" s="98">
        <f t="shared" si="255"/>
        <v>0</v>
      </c>
      <c r="DO33" s="127"/>
      <c r="DP33" s="98">
        <f t="shared" si="256"/>
        <v>0</v>
      </c>
      <c r="DQ33" s="127"/>
      <c r="DR33" s="87"/>
      <c r="DS33" s="81"/>
      <c r="DT33" s="98">
        <f t="shared" si="257"/>
        <v>0</v>
      </c>
      <c r="DU33" s="81"/>
      <c r="DV33" s="98">
        <f t="shared" si="258"/>
        <v>0</v>
      </c>
      <c r="DW33" s="81"/>
      <c r="DX33" s="98">
        <f t="shared" si="259"/>
        <v>0</v>
      </c>
      <c r="DY33" s="86"/>
      <c r="DZ33" s="98">
        <f t="shared" si="260"/>
        <v>0</v>
      </c>
      <c r="EA33" s="101"/>
      <c r="EB33" s="98">
        <f t="shared" si="261"/>
        <v>0</v>
      </c>
      <c r="EC33" s="101"/>
      <c r="ED33" s="98">
        <f t="shared" si="262"/>
        <v>0</v>
      </c>
      <c r="EE33" s="101"/>
      <c r="EF33" s="98">
        <f t="shared" si="263"/>
        <v>0</v>
      </c>
      <c r="EG33" s="98"/>
      <c r="EH33" s="98"/>
      <c r="EI33" s="98"/>
      <c r="EJ33" s="98"/>
      <c r="EK33" s="98"/>
      <c r="EL33" s="98"/>
      <c r="EM33" s="146">
        <f t="shared" si="264"/>
        <v>253</v>
      </c>
      <c r="EN33" s="146">
        <f t="shared" si="264"/>
        <v>6114901.0270391982</v>
      </c>
    </row>
    <row r="34" spans="1:144" s="134" customFormat="1" ht="31.5" customHeight="1" x14ac:dyDescent="0.25">
      <c r="A34" s="62"/>
      <c r="B34" s="73">
        <v>18</v>
      </c>
      <c r="C34" s="141" t="s">
        <v>133</v>
      </c>
      <c r="D34" s="142" t="s">
        <v>134</v>
      </c>
      <c r="E34" s="76">
        <v>17622</v>
      </c>
      <c r="F34" s="143">
        <v>0.97</v>
      </c>
      <c r="G34" s="140">
        <v>0.98270000000000002</v>
      </c>
      <c r="H34" s="234">
        <v>0.95</v>
      </c>
      <c r="I34" s="124">
        <v>1.4</v>
      </c>
      <c r="J34" s="124">
        <v>1.68</v>
      </c>
      <c r="K34" s="124">
        <v>2.23</v>
      </c>
      <c r="L34" s="126">
        <v>2.57</v>
      </c>
      <c r="M34" s="127"/>
      <c r="N34" s="98">
        <f t="shared" si="204"/>
        <v>0</v>
      </c>
      <c r="O34" s="144"/>
      <c r="P34" s="98">
        <f t="shared" si="205"/>
        <v>0</v>
      </c>
      <c r="Q34" s="144"/>
      <c r="R34" s="98">
        <f t="shared" si="206"/>
        <v>0</v>
      </c>
      <c r="S34" s="127"/>
      <c r="T34" s="98">
        <f t="shared" si="207"/>
        <v>0</v>
      </c>
      <c r="U34" s="127">
        <v>719</v>
      </c>
      <c r="V34" s="98">
        <f t="shared" si="208"/>
        <v>16275683.99547486</v>
      </c>
      <c r="W34" s="127"/>
      <c r="X34" s="98">
        <f t="shared" si="209"/>
        <v>0</v>
      </c>
      <c r="Y34" s="144"/>
      <c r="Z34" s="98">
        <f t="shared" si="210"/>
        <v>0</v>
      </c>
      <c r="AA34" s="127"/>
      <c r="AB34" s="98">
        <f t="shared" si="211"/>
        <v>0</v>
      </c>
      <c r="AC34" s="144"/>
      <c r="AD34" s="98">
        <f t="shared" si="212"/>
        <v>0</v>
      </c>
      <c r="AE34" s="144"/>
      <c r="AF34" s="98">
        <f t="shared" si="213"/>
        <v>0</v>
      </c>
      <c r="AG34" s="127"/>
      <c r="AH34" s="98">
        <f t="shared" si="214"/>
        <v>0</v>
      </c>
      <c r="AI34" s="127"/>
      <c r="AJ34" s="98">
        <f t="shared" si="215"/>
        <v>0</v>
      </c>
      <c r="AK34" s="101"/>
      <c r="AL34" s="98">
        <f t="shared" si="216"/>
        <v>0</v>
      </c>
      <c r="AM34" s="127"/>
      <c r="AN34" s="98">
        <f t="shared" si="217"/>
        <v>0</v>
      </c>
      <c r="AO34" s="127"/>
      <c r="AP34" s="98">
        <f t="shared" si="218"/>
        <v>0</v>
      </c>
      <c r="AQ34" s="127"/>
      <c r="AR34" s="98">
        <f t="shared" si="219"/>
        <v>0</v>
      </c>
      <c r="AS34" s="127"/>
      <c r="AT34" s="98">
        <f t="shared" si="220"/>
        <v>0</v>
      </c>
      <c r="AU34" s="127"/>
      <c r="AV34" s="98">
        <f t="shared" si="221"/>
        <v>0</v>
      </c>
      <c r="AW34" s="127"/>
      <c r="AX34" s="98">
        <f t="shared" si="222"/>
        <v>0</v>
      </c>
      <c r="AY34" s="127"/>
      <c r="AZ34" s="98">
        <f t="shared" si="223"/>
        <v>0</v>
      </c>
      <c r="BA34" s="127"/>
      <c r="BB34" s="98">
        <f t="shared" si="224"/>
        <v>0</v>
      </c>
      <c r="BC34" s="127"/>
      <c r="BD34" s="98">
        <f t="shared" si="225"/>
        <v>0</v>
      </c>
      <c r="BE34" s="127"/>
      <c r="BF34" s="98">
        <f t="shared" si="226"/>
        <v>0</v>
      </c>
      <c r="BG34" s="127"/>
      <c r="BH34" s="98">
        <f t="shared" si="227"/>
        <v>0</v>
      </c>
      <c r="BI34" s="127"/>
      <c r="BJ34" s="98">
        <f t="shared" si="228"/>
        <v>0</v>
      </c>
      <c r="BK34" s="127"/>
      <c r="BL34" s="98">
        <f t="shared" si="229"/>
        <v>0</v>
      </c>
      <c r="BM34" s="145"/>
      <c r="BN34" s="98">
        <f t="shared" si="230"/>
        <v>0</v>
      </c>
      <c r="BO34" s="127"/>
      <c r="BP34" s="98">
        <f t="shared" si="231"/>
        <v>0</v>
      </c>
      <c r="BQ34" s="127"/>
      <c r="BR34" s="98">
        <f t="shared" si="232"/>
        <v>0</v>
      </c>
      <c r="BS34" s="81"/>
      <c r="BT34" s="98">
        <f t="shared" si="233"/>
        <v>0</v>
      </c>
      <c r="BU34" s="127"/>
      <c r="BV34" s="98">
        <f t="shared" si="234"/>
        <v>0</v>
      </c>
      <c r="BW34" s="127"/>
      <c r="BX34" s="98">
        <f t="shared" si="235"/>
        <v>0</v>
      </c>
      <c r="BY34" s="127"/>
      <c r="BZ34" s="98">
        <f t="shared" si="236"/>
        <v>0</v>
      </c>
      <c r="CA34" s="144"/>
      <c r="CB34" s="98">
        <f t="shared" si="265"/>
        <v>0</v>
      </c>
      <c r="CC34" s="127"/>
      <c r="CD34" s="98">
        <f t="shared" si="237"/>
        <v>0</v>
      </c>
      <c r="CE34" s="127"/>
      <c r="CF34" s="98">
        <f t="shared" si="238"/>
        <v>0</v>
      </c>
      <c r="CG34" s="144"/>
      <c r="CH34" s="98">
        <f t="shared" si="239"/>
        <v>0</v>
      </c>
      <c r="CI34" s="144"/>
      <c r="CJ34" s="98">
        <f t="shared" si="240"/>
        <v>0</v>
      </c>
      <c r="CK34" s="127"/>
      <c r="CL34" s="98">
        <f t="shared" si="241"/>
        <v>0</v>
      </c>
      <c r="CM34" s="127"/>
      <c r="CN34" s="98">
        <f t="shared" si="242"/>
        <v>0</v>
      </c>
      <c r="CO34" s="144"/>
      <c r="CP34" s="98">
        <f t="shared" si="243"/>
        <v>0</v>
      </c>
      <c r="CQ34" s="127"/>
      <c r="CR34" s="98">
        <f t="shared" si="244"/>
        <v>0</v>
      </c>
      <c r="CS34" s="127"/>
      <c r="CT34" s="98">
        <f t="shared" si="245"/>
        <v>0</v>
      </c>
      <c r="CU34" s="127"/>
      <c r="CV34" s="98">
        <f t="shared" si="246"/>
        <v>0</v>
      </c>
      <c r="CW34" s="127"/>
      <c r="CX34" s="98">
        <f t="shared" si="247"/>
        <v>0</v>
      </c>
      <c r="CY34" s="127"/>
      <c r="CZ34" s="98">
        <f t="shared" si="248"/>
        <v>0</v>
      </c>
      <c r="DA34" s="127"/>
      <c r="DB34" s="98">
        <f t="shared" si="249"/>
        <v>0</v>
      </c>
      <c r="DC34" s="127"/>
      <c r="DD34" s="98">
        <f t="shared" si="250"/>
        <v>0</v>
      </c>
      <c r="DE34" s="127"/>
      <c r="DF34" s="98">
        <f t="shared" si="251"/>
        <v>0</v>
      </c>
      <c r="DG34" s="127"/>
      <c r="DH34" s="98">
        <f t="shared" si="252"/>
        <v>0</v>
      </c>
      <c r="DI34" s="127"/>
      <c r="DJ34" s="98">
        <f t="shared" si="253"/>
        <v>0</v>
      </c>
      <c r="DK34" s="101"/>
      <c r="DL34" s="98">
        <f t="shared" si="254"/>
        <v>0</v>
      </c>
      <c r="DM34" s="81"/>
      <c r="DN34" s="98">
        <f t="shared" si="255"/>
        <v>0</v>
      </c>
      <c r="DO34" s="127"/>
      <c r="DP34" s="98">
        <f t="shared" si="256"/>
        <v>0</v>
      </c>
      <c r="DQ34" s="127"/>
      <c r="DR34" s="87"/>
      <c r="DS34" s="81"/>
      <c r="DT34" s="98">
        <f t="shared" si="257"/>
        <v>0</v>
      </c>
      <c r="DU34" s="81"/>
      <c r="DV34" s="98">
        <f t="shared" si="258"/>
        <v>0</v>
      </c>
      <c r="DW34" s="81"/>
      <c r="DX34" s="98">
        <f t="shared" si="259"/>
        <v>0</v>
      </c>
      <c r="DY34" s="86"/>
      <c r="DZ34" s="98">
        <f t="shared" si="260"/>
        <v>0</v>
      </c>
      <c r="EA34" s="101"/>
      <c r="EB34" s="98">
        <f t="shared" si="261"/>
        <v>0</v>
      </c>
      <c r="EC34" s="101"/>
      <c r="ED34" s="98">
        <f t="shared" si="262"/>
        <v>0</v>
      </c>
      <c r="EE34" s="101"/>
      <c r="EF34" s="98">
        <f t="shared" si="263"/>
        <v>0</v>
      </c>
      <c r="EG34" s="98"/>
      <c r="EH34" s="98"/>
      <c r="EI34" s="98"/>
      <c r="EJ34" s="98"/>
      <c r="EK34" s="98"/>
      <c r="EL34" s="98"/>
      <c r="EM34" s="146">
        <f t="shared" si="264"/>
        <v>719</v>
      </c>
      <c r="EN34" s="146">
        <f t="shared" si="264"/>
        <v>16275683.99547486</v>
      </c>
    </row>
    <row r="35" spans="1:144" s="134" customFormat="1" ht="31.5" customHeight="1" x14ac:dyDescent="0.25">
      <c r="A35" s="62"/>
      <c r="B35" s="73">
        <v>19</v>
      </c>
      <c r="C35" s="141" t="s">
        <v>135</v>
      </c>
      <c r="D35" s="142" t="s">
        <v>136</v>
      </c>
      <c r="E35" s="76">
        <v>17622</v>
      </c>
      <c r="F35" s="143">
        <v>1.95</v>
      </c>
      <c r="G35" s="140">
        <v>0.98199999999999998</v>
      </c>
      <c r="H35" s="234">
        <v>0.95</v>
      </c>
      <c r="I35" s="124">
        <v>1.4</v>
      </c>
      <c r="J35" s="124">
        <v>1.68</v>
      </c>
      <c r="K35" s="124">
        <v>2.23</v>
      </c>
      <c r="L35" s="126">
        <v>2.57</v>
      </c>
      <c r="M35" s="127"/>
      <c r="N35" s="98">
        <f t="shared" si="204"/>
        <v>0</v>
      </c>
      <c r="O35" s="144"/>
      <c r="P35" s="98">
        <f t="shared" si="205"/>
        <v>0</v>
      </c>
      <c r="Q35" s="144"/>
      <c r="R35" s="98">
        <f t="shared" si="206"/>
        <v>0</v>
      </c>
      <c r="S35" s="127"/>
      <c r="T35" s="98">
        <f t="shared" si="207"/>
        <v>0</v>
      </c>
      <c r="U35" s="127">
        <v>70</v>
      </c>
      <c r="V35" s="98">
        <f t="shared" si="208"/>
        <v>3184897.8961799997</v>
      </c>
      <c r="W35" s="127"/>
      <c r="X35" s="98">
        <f t="shared" si="209"/>
        <v>0</v>
      </c>
      <c r="Y35" s="144"/>
      <c r="Z35" s="98">
        <f t="shared" si="210"/>
        <v>0</v>
      </c>
      <c r="AA35" s="127"/>
      <c r="AB35" s="98">
        <f t="shared" si="211"/>
        <v>0</v>
      </c>
      <c r="AC35" s="144"/>
      <c r="AD35" s="98">
        <f t="shared" si="212"/>
        <v>0</v>
      </c>
      <c r="AE35" s="144"/>
      <c r="AF35" s="98">
        <f t="shared" si="213"/>
        <v>0</v>
      </c>
      <c r="AG35" s="127"/>
      <c r="AH35" s="98">
        <f t="shared" si="214"/>
        <v>0</v>
      </c>
      <c r="AI35" s="127"/>
      <c r="AJ35" s="98">
        <f t="shared" si="215"/>
        <v>0</v>
      </c>
      <c r="AK35" s="101"/>
      <c r="AL35" s="98">
        <f t="shared" si="216"/>
        <v>0</v>
      </c>
      <c r="AM35" s="127"/>
      <c r="AN35" s="98">
        <f t="shared" si="217"/>
        <v>0</v>
      </c>
      <c r="AO35" s="127"/>
      <c r="AP35" s="98">
        <f t="shared" si="218"/>
        <v>0</v>
      </c>
      <c r="AQ35" s="127"/>
      <c r="AR35" s="98">
        <f t="shared" si="219"/>
        <v>0</v>
      </c>
      <c r="AS35" s="127"/>
      <c r="AT35" s="98">
        <f t="shared" si="220"/>
        <v>0</v>
      </c>
      <c r="AU35" s="127"/>
      <c r="AV35" s="98">
        <f t="shared" si="221"/>
        <v>0</v>
      </c>
      <c r="AW35" s="127"/>
      <c r="AX35" s="98">
        <f>(AW35*$E35*$F35*((1-$G35)+$G35*$I35*$H35*AX$10))</f>
        <v>0</v>
      </c>
      <c r="AY35" s="127"/>
      <c r="AZ35" s="98">
        <f t="shared" si="223"/>
        <v>0</v>
      </c>
      <c r="BA35" s="127"/>
      <c r="BB35" s="98">
        <f t="shared" si="224"/>
        <v>0</v>
      </c>
      <c r="BC35" s="127"/>
      <c r="BD35" s="98">
        <f t="shared" si="225"/>
        <v>0</v>
      </c>
      <c r="BE35" s="127"/>
      <c r="BF35" s="98">
        <f t="shared" si="226"/>
        <v>0</v>
      </c>
      <c r="BG35" s="127"/>
      <c r="BH35" s="98">
        <f t="shared" si="227"/>
        <v>0</v>
      </c>
      <c r="BI35" s="127"/>
      <c r="BJ35" s="98">
        <f t="shared" si="228"/>
        <v>0</v>
      </c>
      <c r="BK35" s="127"/>
      <c r="BL35" s="98">
        <f t="shared" si="229"/>
        <v>0</v>
      </c>
      <c r="BM35" s="145"/>
      <c r="BN35" s="98">
        <f t="shared" si="230"/>
        <v>0</v>
      </c>
      <c r="BO35" s="127"/>
      <c r="BP35" s="98">
        <f t="shared" si="231"/>
        <v>0</v>
      </c>
      <c r="BQ35" s="127"/>
      <c r="BR35" s="98">
        <f t="shared" si="232"/>
        <v>0</v>
      </c>
      <c r="BS35" s="81"/>
      <c r="BT35" s="98">
        <f t="shared" si="233"/>
        <v>0</v>
      </c>
      <c r="BU35" s="127"/>
      <c r="BV35" s="98">
        <f t="shared" si="234"/>
        <v>0</v>
      </c>
      <c r="BW35" s="127"/>
      <c r="BX35" s="98">
        <f t="shared" si="235"/>
        <v>0</v>
      </c>
      <c r="BY35" s="127"/>
      <c r="BZ35" s="98">
        <f t="shared" si="236"/>
        <v>0</v>
      </c>
      <c r="CA35" s="144"/>
      <c r="CB35" s="98">
        <f t="shared" si="265"/>
        <v>0</v>
      </c>
      <c r="CC35" s="127"/>
      <c r="CD35" s="98">
        <f t="shared" si="237"/>
        <v>0</v>
      </c>
      <c r="CE35" s="127"/>
      <c r="CF35" s="98">
        <f t="shared" si="238"/>
        <v>0</v>
      </c>
      <c r="CG35" s="144"/>
      <c r="CH35" s="98">
        <f t="shared" si="239"/>
        <v>0</v>
      </c>
      <c r="CI35" s="144"/>
      <c r="CJ35" s="98">
        <f t="shared" si="240"/>
        <v>0</v>
      </c>
      <c r="CK35" s="127"/>
      <c r="CL35" s="98">
        <f t="shared" si="241"/>
        <v>0</v>
      </c>
      <c r="CM35" s="127"/>
      <c r="CN35" s="98">
        <f t="shared" si="242"/>
        <v>0</v>
      </c>
      <c r="CO35" s="144"/>
      <c r="CP35" s="98">
        <f t="shared" si="243"/>
        <v>0</v>
      </c>
      <c r="CQ35" s="127"/>
      <c r="CR35" s="98">
        <f t="shared" si="244"/>
        <v>0</v>
      </c>
      <c r="CS35" s="127"/>
      <c r="CT35" s="98">
        <f t="shared" si="245"/>
        <v>0</v>
      </c>
      <c r="CU35" s="127"/>
      <c r="CV35" s="98">
        <f t="shared" si="246"/>
        <v>0</v>
      </c>
      <c r="CW35" s="127"/>
      <c r="CX35" s="98">
        <f t="shared" si="247"/>
        <v>0</v>
      </c>
      <c r="CY35" s="127"/>
      <c r="CZ35" s="98">
        <f t="shared" si="248"/>
        <v>0</v>
      </c>
      <c r="DA35" s="127"/>
      <c r="DB35" s="98">
        <f t="shared" si="249"/>
        <v>0</v>
      </c>
      <c r="DC35" s="127"/>
      <c r="DD35" s="98">
        <f t="shared" si="250"/>
        <v>0</v>
      </c>
      <c r="DE35" s="127"/>
      <c r="DF35" s="98">
        <f t="shared" si="251"/>
        <v>0</v>
      </c>
      <c r="DG35" s="127"/>
      <c r="DH35" s="98">
        <f t="shared" si="252"/>
        <v>0</v>
      </c>
      <c r="DI35" s="127"/>
      <c r="DJ35" s="98">
        <f t="shared" si="253"/>
        <v>0</v>
      </c>
      <c r="DK35" s="101"/>
      <c r="DL35" s="98">
        <f t="shared" si="254"/>
        <v>0</v>
      </c>
      <c r="DM35" s="81"/>
      <c r="DN35" s="98">
        <f t="shared" si="255"/>
        <v>0</v>
      </c>
      <c r="DO35" s="127"/>
      <c r="DP35" s="98">
        <f t="shared" si="256"/>
        <v>0</v>
      </c>
      <c r="DQ35" s="127"/>
      <c r="DR35" s="87"/>
      <c r="DS35" s="81"/>
      <c r="DT35" s="98">
        <f t="shared" si="257"/>
        <v>0</v>
      </c>
      <c r="DU35" s="81"/>
      <c r="DV35" s="98">
        <f t="shared" si="258"/>
        <v>0</v>
      </c>
      <c r="DW35" s="81"/>
      <c r="DX35" s="98">
        <f t="shared" si="259"/>
        <v>0</v>
      </c>
      <c r="DY35" s="86"/>
      <c r="DZ35" s="98">
        <f t="shared" si="260"/>
        <v>0</v>
      </c>
      <c r="EA35" s="101"/>
      <c r="EB35" s="98">
        <f t="shared" si="261"/>
        <v>0</v>
      </c>
      <c r="EC35" s="101"/>
      <c r="ED35" s="98">
        <f t="shared" si="262"/>
        <v>0</v>
      </c>
      <c r="EE35" s="101"/>
      <c r="EF35" s="98">
        <f t="shared" si="263"/>
        <v>0</v>
      </c>
      <c r="EG35" s="98"/>
      <c r="EH35" s="98"/>
      <c r="EI35" s="98"/>
      <c r="EJ35" s="98"/>
      <c r="EK35" s="98"/>
      <c r="EL35" s="98"/>
      <c r="EM35" s="146">
        <f t="shared" si="264"/>
        <v>70</v>
      </c>
      <c r="EN35" s="146">
        <f t="shared" si="264"/>
        <v>3184897.8961799997</v>
      </c>
    </row>
    <row r="36" spans="1:144" s="70" customFormat="1" ht="15" customHeight="1" x14ac:dyDescent="0.25">
      <c r="A36" s="137">
        <v>7</v>
      </c>
      <c r="B36" s="137"/>
      <c r="C36" s="52" t="s">
        <v>137</v>
      </c>
      <c r="D36" s="129" t="s">
        <v>138</v>
      </c>
      <c r="E36" s="76">
        <v>17622</v>
      </c>
      <c r="F36" s="130"/>
      <c r="G36" s="78"/>
      <c r="H36" s="66"/>
      <c r="I36" s="138"/>
      <c r="J36" s="138"/>
      <c r="K36" s="138"/>
      <c r="L36" s="120"/>
      <c r="M36" s="107">
        <f t="shared" ref="M36:BX36" si="266">M37</f>
        <v>0</v>
      </c>
      <c r="N36" s="107">
        <f t="shared" si="266"/>
        <v>0</v>
      </c>
      <c r="O36" s="107">
        <f t="shared" si="266"/>
        <v>0</v>
      </c>
      <c r="P36" s="107">
        <f t="shared" si="266"/>
        <v>0</v>
      </c>
      <c r="Q36" s="107">
        <f t="shared" si="266"/>
        <v>0</v>
      </c>
      <c r="R36" s="107">
        <f t="shared" si="266"/>
        <v>0</v>
      </c>
      <c r="S36" s="107">
        <f t="shared" si="266"/>
        <v>0</v>
      </c>
      <c r="T36" s="107">
        <f t="shared" si="266"/>
        <v>0</v>
      </c>
      <c r="U36" s="107">
        <f t="shared" si="266"/>
        <v>0</v>
      </c>
      <c r="V36" s="107">
        <f t="shared" si="266"/>
        <v>0</v>
      </c>
      <c r="W36" s="107">
        <f t="shared" si="266"/>
        <v>0</v>
      </c>
      <c r="X36" s="107">
        <f t="shared" si="266"/>
        <v>0</v>
      </c>
      <c r="Y36" s="107">
        <f t="shared" si="266"/>
        <v>0</v>
      </c>
      <c r="Z36" s="107">
        <f t="shared" si="266"/>
        <v>0</v>
      </c>
      <c r="AA36" s="107">
        <f t="shared" si="266"/>
        <v>0</v>
      </c>
      <c r="AB36" s="107">
        <f t="shared" si="266"/>
        <v>0</v>
      </c>
      <c r="AC36" s="107">
        <f t="shared" si="266"/>
        <v>0</v>
      </c>
      <c r="AD36" s="107">
        <f t="shared" si="266"/>
        <v>0</v>
      </c>
      <c r="AE36" s="107">
        <f>AE37</f>
        <v>0</v>
      </c>
      <c r="AF36" s="107">
        <f t="shared" si="266"/>
        <v>0</v>
      </c>
      <c r="AG36" s="107">
        <f t="shared" si="266"/>
        <v>0</v>
      </c>
      <c r="AH36" s="107">
        <f t="shared" si="266"/>
        <v>0</v>
      </c>
      <c r="AI36" s="107">
        <f t="shared" si="266"/>
        <v>220</v>
      </c>
      <c r="AJ36" s="107">
        <f t="shared" si="266"/>
        <v>5319024.4799999995</v>
      </c>
      <c r="AK36" s="107">
        <f t="shared" si="266"/>
        <v>7</v>
      </c>
      <c r="AL36" s="107">
        <f t="shared" si="266"/>
        <v>169241.68799999999</v>
      </c>
      <c r="AM36" s="107">
        <f t="shared" si="266"/>
        <v>0</v>
      </c>
      <c r="AN36" s="107">
        <f t="shared" si="266"/>
        <v>0</v>
      </c>
      <c r="AO36" s="107">
        <f t="shared" si="266"/>
        <v>0</v>
      </c>
      <c r="AP36" s="107">
        <f t="shared" si="266"/>
        <v>0</v>
      </c>
      <c r="AQ36" s="107">
        <f t="shared" si="266"/>
        <v>0</v>
      </c>
      <c r="AR36" s="107">
        <f t="shared" si="266"/>
        <v>0</v>
      </c>
      <c r="AS36" s="107">
        <f t="shared" si="266"/>
        <v>0</v>
      </c>
      <c r="AT36" s="107">
        <f t="shared" si="266"/>
        <v>0</v>
      </c>
      <c r="AU36" s="107">
        <f t="shared" si="266"/>
        <v>0</v>
      </c>
      <c r="AV36" s="107">
        <f t="shared" si="266"/>
        <v>0</v>
      </c>
      <c r="AW36" s="107">
        <f t="shared" si="266"/>
        <v>0</v>
      </c>
      <c r="AX36" s="107">
        <f t="shared" si="266"/>
        <v>0</v>
      </c>
      <c r="AY36" s="107">
        <f t="shared" si="266"/>
        <v>0</v>
      </c>
      <c r="AZ36" s="107">
        <f t="shared" si="266"/>
        <v>0</v>
      </c>
      <c r="BA36" s="107">
        <f t="shared" si="266"/>
        <v>0</v>
      </c>
      <c r="BB36" s="107">
        <f t="shared" si="266"/>
        <v>0</v>
      </c>
      <c r="BC36" s="107">
        <f t="shared" si="266"/>
        <v>0</v>
      </c>
      <c r="BD36" s="107">
        <f t="shared" si="266"/>
        <v>0</v>
      </c>
      <c r="BE36" s="107">
        <f t="shared" si="266"/>
        <v>1</v>
      </c>
      <c r="BF36" s="107">
        <f t="shared" si="266"/>
        <v>24177.384000000002</v>
      </c>
      <c r="BG36" s="107">
        <f t="shared" si="266"/>
        <v>0</v>
      </c>
      <c r="BH36" s="107">
        <f t="shared" si="266"/>
        <v>0</v>
      </c>
      <c r="BI36" s="107">
        <f t="shared" si="266"/>
        <v>0</v>
      </c>
      <c r="BJ36" s="107">
        <f t="shared" si="266"/>
        <v>0</v>
      </c>
      <c r="BK36" s="107">
        <f t="shared" si="266"/>
        <v>0</v>
      </c>
      <c r="BL36" s="107">
        <f t="shared" si="266"/>
        <v>0</v>
      </c>
      <c r="BM36" s="107">
        <f t="shared" si="266"/>
        <v>0</v>
      </c>
      <c r="BN36" s="107">
        <f t="shared" si="266"/>
        <v>0</v>
      </c>
      <c r="BO36" s="107">
        <f t="shared" si="266"/>
        <v>0</v>
      </c>
      <c r="BP36" s="107">
        <f t="shared" si="266"/>
        <v>0</v>
      </c>
      <c r="BQ36" s="107">
        <f t="shared" si="266"/>
        <v>0</v>
      </c>
      <c r="BR36" s="107">
        <f t="shared" si="266"/>
        <v>0</v>
      </c>
      <c r="BS36" s="107">
        <f t="shared" si="266"/>
        <v>0</v>
      </c>
      <c r="BT36" s="107">
        <f t="shared" si="266"/>
        <v>0</v>
      </c>
      <c r="BU36" s="107">
        <f t="shared" si="266"/>
        <v>0</v>
      </c>
      <c r="BV36" s="107">
        <f t="shared" si="266"/>
        <v>0</v>
      </c>
      <c r="BW36" s="107">
        <f t="shared" si="266"/>
        <v>0</v>
      </c>
      <c r="BX36" s="107">
        <f t="shared" si="266"/>
        <v>0</v>
      </c>
      <c r="BY36" s="107">
        <f t="shared" ref="BY36:DG36" si="267">BY37</f>
        <v>1</v>
      </c>
      <c r="BZ36" s="107">
        <f t="shared" si="267"/>
        <v>24177.384000000002</v>
      </c>
      <c r="CA36" s="107">
        <f t="shared" si="267"/>
        <v>0</v>
      </c>
      <c r="CB36" s="107">
        <f t="shared" si="267"/>
        <v>0</v>
      </c>
      <c r="CC36" s="107">
        <f t="shared" si="267"/>
        <v>0</v>
      </c>
      <c r="CD36" s="107">
        <f t="shared" si="267"/>
        <v>0</v>
      </c>
      <c r="CE36" s="107">
        <f t="shared" si="267"/>
        <v>0</v>
      </c>
      <c r="CF36" s="107">
        <f t="shared" si="267"/>
        <v>0</v>
      </c>
      <c r="CG36" s="107">
        <f t="shared" si="267"/>
        <v>0</v>
      </c>
      <c r="CH36" s="107">
        <f t="shared" si="267"/>
        <v>0</v>
      </c>
      <c r="CI36" s="107">
        <f t="shared" si="267"/>
        <v>0</v>
      </c>
      <c r="CJ36" s="107">
        <f t="shared" si="267"/>
        <v>0</v>
      </c>
      <c r="CK36" s="107">
        <f t="shared" si="267"/>
        <v>0</v>
      </c>
      <c r="CL36" s="107">
        <f t="shared" si="267"/>
        <v>0</v>
      </c>
      <c r="CM36" s="107">
        <f t="shared" si="267"/>
        <v>0</v>
      </c>
      <c r="CN36" s="107">
        <f t="shared" si="267"/>
        <v>0</v>
      </c>
      <c r="CO36" s="107">
        <f t="shared" si="267"/>
        <v>0</v>
      </c>
      <c r="CP36" s="107">
        <f t="shared" si="267"/>
        <v>0</v>
      </c>
      <c r="CQ36" s="107">
        <f t="shared" si="267"/>
        <v>0</v>
      </c>
      <c r="CR36" s="107">
        <f t="shared" si="267"/>
        <v>0</v>
      </c>
      <c r="CS36" s="107">
        <f t="shared" si="267"/>
        <v>0</v>
      </c>
      <c r="CT36" s="107">
        <f t="shared" si="267"/>
        <v>0</v>
      </c>
      <c r="CU36" s="107">
        <f t="shared" si="267"/>
        <v>0</v>
      </c>
      <c r="CV36" s="107">
        <f t="shared" si="267"/>
        <v>0</v>
      </c>
      <c r="CW36" s="107">
        <f>CW37</f>
        <v>0</v>
      </c>
      <c r="CX36" s="107">
        <f t="shared" si="267"/>
        <v>0</v>
      </c>
      <c r="CY36" s="107">
        <f>CY37</f>
        <v>0</v>
      </c>
      <c r="CZ36" s="107">
        <f t="shared" si="267"/>
        <v>0</v>
      </c>
      <c r="DA36" s="107">
        <f>DA37</f>
        <v>0</v>
      </c>
      <c r="DB36" s="107">
        <f t="shared" si="267"/>
        <v>0</v>
      </c>
      <c r="DC36" s="107">
        <f t="shared" si="267"/>
        <v>0</v>
      </c>
      <c r="DD36" s="107">
        <f t="shared" si="267"/>
        <v>0</v>
      </c>
      <c r="DE36" s="132">
        <f t="shared" si="267"/>
        <v>0</v>
      </c>
      <c r="DF36" s="107">
        <f t="shared" si="267"/>
        <v>0</v>
      </c>
      <c r="DG36" s="107">
        <f t="shared" si="267"/>
        <v>0</v>
      </c>
      <c r="DH36" s="107">
        <f>DH37</f>
        <v>0</v>
      </c>
      <c r="DI36" s="107">
        <f>DI37</f>
        <v>0</v>
      </c>
      <c r="DJ36" s="107">
        <f>DJ37</f>
        <v>0</v>
      </c>
      <c r="DK36" s="107">
        <f t="shared" ref="DK36:EN36" si="268">DK37</f>
        <v>0</v>
      </c>
      <c r="DL36" s="107">
        <f t="shared" si="268"/>
        <v>0</v>
      </c>
      <c r="DM36" s="107">
        <f t="shared" si="268"/>
        <v>0</v>
      </c>
      <c r="DN36" s="107">
        <f t="shared" si="268"/>
        <v>0</v>
      </c>
      <c r="DO36" s="107">
        <f t="shared" si="268"/>
        <v>0</v>
      </c>
      <c r="DP36" s="107">
        <f t="shared" si="268"/>
        <v>0</v>
      </c>
      <c r="DQ36" s="107">
        <f t="shared" si="268"/>
        <v>0</v>
      </c>
      <c r="DR36" s="107">
        <f t="shared" si="268"/>
        <v>0</v>
      </c>
      <c r="DS36" s="107">
        <f t="shared" si="268"/>
        <v>0</v>
      </c>
      <c r="DT36" s="107">
        <f t="shared" si="268"/>
        <v>0</v>
      </c>
      <c r="DU36" s="107">
        <f t="shared" si="268"/>
        <v>0</v>
      </c>
      <c r="DV36" s="107">
        <f t="shared" si="268"/>
        <v>0</v>
      </c>
      <c r="DW36" s="107">
        <f t="shared" si="268"/>
        <v>0</v>
      </c>
      <c r="DX36" s="107">
        <f t="shared" si="268"/>
        <v>0</v>
      </c>
      <c r="DY36" s="107">
        <f t="shared" si="268"/>
        <v>0</v>
      </c>
      <c r="DZ36" s="107">
        <f t="shared" si="268"/>
        <v>0</v>
      </c>
      <c r="EA36" s="107">
        <f t="shared" si="268"/>
        <v>0</v>
      </c>
      <c r="EB36" s="107">
        <f t="shared" si="268"/>
        <v>0</v>
      </c>
      <c r="EC36" s="107">
        <f t="shared" si="268"/>
        <v>0</v>
      </c>
      <c r="ED36" s="107">
        <f t="shared" si="268"/>
        <v>0</v>
      </c>
      <c r="EE36" s="107"/>
      <c r="EF36" s="107"/>
      <c r="EG36" s="107"/>
      <c r="EH36" s="107"/>
      <c r="EI36" s="107"/>
      <c r="EJ36" s="107"/>
      <c r="EK36" s="107"/>
      <c r="EL36" s="107"/>
      <c r="EM36" s="107">
        <f t="shared" si="268"/>
        <v>229</v>
      </c>
      <c r="EN36" s="107">
        <f t="shared" si="268"/>
        <v>5536620.9359999988</v>
      </c>
    </row>
    <row r="37" spans="1:144" s="3" customFormat="1" ht="15.75" customHeight="1" x14ac:dyDescent="0.25">
      <c r="A37" s="62"/>
      <c r="B37" s="62">
        <v>20</v>
      </c>
      <c r="C37" s="147" t="s">
        <v>139</v>
      </c>
      <c r="D37" s="133" t="s">
        <v>140</v>
      </c>
      <c r="E37" s="76">
        <v>17622</v>
      </c>
      <c r="F37" s="77">
        <v>0.98</v>
      </c>
      <c r="G37" s="78"/>
      <c r="H37" s="125">
        <v>1</v>
      </c>
      <c r="I37" s="124">
        <v>1.4</v>
      </c>
      <c r="J37" s="124">
        <v>1.68</v>
      </c>
      <c r="K37" s="124">
        <v>2.23</v>
      </c>
      <c r="L37" s="126">
        <v>2.57</v>
      </c>
      <c r="M37" s="81"/>
      <c r="N37" s="82">
        <f>(M37*$E37*$F37*$H37*$I37*N$10)</f>
        <v>0</v>
      </c>
      <c r="O37" s="144"/>
      <c r="P37" s="82">
        <f>(O37*$E37*$F37*$H37*$I37*P$10)</f>
        <v>0</v>
      </c>
      <c r="Q37" s="87"/>
      <c r="R37" s="82">
        <f>(Q37*$E37*$F37*$H37*$I37*R$10)</f>
        <v>0</v>
      </c>
      <c r="S37" s="81"/>
      <c r="T37" s="82">
        <f>(S37*$E37*$F37*$H37*$I37*T$10)</f>
        <v>0</v>
      </c>
      <c r="U37" s="81"/>
      <c r="V37" s="82">
        <f>(U37*$E37*$F37*$H37*$I37*V$10)</f>
        <v>0</v>
      </c>
      <c r="W37" s="81"/>
      <c r="X37" s="82">
        <f>(W37*$E37*$F37*$H37*$I37*X$10)</f>
        <v>0</v>
      </c>
      <c r="Y37" s="87"/>
      <c r="Z37" s="82">
        <f>(Y37*$E37*$F37*$H37*$I37*Z$10)</f>
        <v>0</v>
      </c>
      <c r="AA37" s="81"/>
      <c r="AB37" s="82">
        <f>(AA37*$E37*$F37*$H37*$I37*AB$10)</f>
        <v>0</v>
      </c>
      <c r="AC37" s="87"/>
      <c r="AD37" s="81">
        <f>SUM(AC37*$E37*$F37*$H37*$J37*$AD$10)</f>
        <v>0</v>
      </c>
      <c r="AE37" s="87"/>
      <c r="AF37" s="81">
        <f>SUM(AE37*$E37*$F37*$H37*$J37)</f>
        <v>0</v>
      </c>
      <c r="AG37" s="81"/>
      <c r="AH37" s="82">
        <f>(AG37*$E37*$F37*$H37*$I37*AH$10)</f>
        <v>0</v>
      </c>
      <c r="AI37" s="81">
        <v>220</v>
      </c>
      <c r="AJ37" s="82">
        <f>(AI37*$E37*$F37*$H37*$I37*AJ$10)</f>
        <v>5319024.4799999995</v>
      </c>
      <c r="AK37" s="127">
        <v>7</v>
      </c>
      <c r="AL37" s="82">
        <f>(AK37*$E37*$F37*$H37*$I37*AL$10)</f>
        <v>169241.68799999999</v>
      </c>
      <c r="AM37" s="81"/>
      <c r="AN37" s="82">
        <f>(AM37*$E37*$F37*$H37*$I37*AN$10)</f>
        <v>0</v>
      </c>
      <c r="AO37" s="81"/>
      <c r="AP37" s="82">
        <f>(AO37*$E37*$F37*$H37*$I37*AP$10)</f>
        <v>0</v>
      </c>
      <c r="AQ37" s="81"/>
      <c r="AR37" s="82">
        <f>(AQ37*$E37*$F37*$H37*$I37*AR$10)</f>
        <v>0</v>
      </c>
      <c r="AS37" s="81"/>
      <c r="AT37" s="82">
        <f>(AS37*$E37*$F37*$H37*$I37*AT$10)</f>
        <v>0</v>
      </c>
      <c r="AU37" s="81"/>
      <c r="AV37" s="82">
        <f>(AU37*$E37*$F37*$H37*$I37*AV$10)</f>
        <v>0</v>
      </c>
      <c r="AW37" s="81"/>
      <c r="AX37" s="82">
        <f>(AW37*$E37*$F37*$H37*$I37*AX$10)</f>
        <v>0</v>
      </c>
      <c r="AY37" s="81"/>
      <c r="AZ37" s="82">
        <f>(AY37*$E37*$F37*$H37*$I37*AZ$10)</f>
        <v>0</v>
      </c>
      <c r="BA37" s="81"/>
      <c r="BB37" s="82">
        <f>(BA37*$E37*$F37*$H37*$I37*BB$10)</f>
        <v>0</v>
      </c>
      <c r="BC37" s="81"/>
      <c r="BD37" s="82">
        <f>(BC37*$E37*$F37*$H37*$I37*BD$10)</f>
        <v>0</v>
      </c>
      <c r="BE37" s="81">
        <v>1</v>
      </c>
      <c r="BF37" s="82">
        <f>(BE37*$E37*$F37*$H37*$I37*BF$10)</f>
        <v>24177.384000000002</v>
      </c>
      <c r="BG37" s="81"/>
      <c r="BH37" s="82">
        <f>(BG37*$E37*$F37*$H37*$I37*BH$10)</f>
        <v>0</v>
      </c>
      <c r="BI37" s="81"/>
      <c r="BJ37" s="82">
        <f>(BI37*$E37*$F37*$H37*$I37*BJ$10)</f>
        <v>0</v>
      </c>
      <c r="BK37" s="81"/>
      <c r="BL37" s="82">
        <f>(BK37*$E37*$F37*$H37*$I37*BL$10)</f>
        <v>0</v>
      </c>
      <c r="BM37" s="148"/>
      <c r="BN37" s="82">
        <f>(BM37*$E37*$F37*$H37*$I37*BN$10)</f>
        <v>0</v>
      </c>
      <c r="BO37" s="81"/>
      <c r="BP37" s="82">
        <f>(BO37*$E37*$F37*$H37*$I37*BP$10)</f>
        <v>0</v>
      </c>
      <c r="BQ37" s="81"/>
      <c r="BR37" s="82">
        <f>(BQ37*$E37*$F37*$H37*$I37*BR$10)</f>
        <v>0</v>
      </c>
      <c r="BS37" s="81"/>
      <c r="BT37" s="82">
        <f>(BS37*$E37*$F37*$H37*$I37*BT$10)</f>
        <v>0</v>
      </c>
      <c r="BU37" s="81"/>
      <c r="BV37" s="82">
        <f>(BU37*$E37*$F37*$H37*$I37*BV$10)</f>
        <v>0</v>
      </c>
      <c r="BW37" s="81"/>
      <c r="BX37" s="82">
        <f>(BW37*$E37*$F37*$H37*$I37*BX$10)</f>
        <v>0</v>
      </c>
      <c r="BY37" s="81">
        <v>1</v>
      </c>
      <c r="BZ37" s="82">
        <f>(BY37*$E37*$F37*$H37*$I37*BZ$10)</f>
        <v>24177.384000000002</v>
      </c>
      <c r="CA37" s="87"/>
      <c r="CB37" s="84">
        <f>SUM(CA37*$E37*$F37*$H37*$J37*CB$10)</f>
        <v>0</v>
      </c>
      <c r="CC37" s="81"/>
      <c r="CD37" s="84">
        <f>SUM(CC37*$E37*$F37*$H37*$J37*CD$10)</f>
        <v>0</v>
      </c>
      <c r="CE37" s="81"/>
      <c r="CF37" s="84">
        <f>SUM(CE37*$E37*$F37*$H37*$J37*CF$10)</f>
        <v>0</v>
      </c>
      <c r="CG37" s="87"/>
      <c r="CH37" s="84">
        <f>SUM(CG37*$E37*$F37*$H37*$J37*CH$10)</f>
        <v>0</v>
      </c>
      <c r="CI37" s="87"/>
      <c r="CJ37" s="84">
        <f>SUM(CI37*$E37*$F37*$H37*$J37*CJ$10)</f>
        <v>0</v>
      </c>
      <c r="CK37" s="81"/>
      <c r="CL37" s="84">
        <f>SUM(CK37*$E37*$F37*$H37*$J37*CL$10)</f>
        <v>0</v>
      </c>
      <c r="CM37" s="81"/>
      <c r="CN37" s="84">
        <f>SUM(CM37*$E37*$F37*$H37*$J37*CN$10)</f>
        <v>0</v>
      </c>
      <c r="CO37" s="87"/>
      <c r="CP37" s="84">
        <f>SUM(CO37*$E37*$F37*$H37*$J37*CP$10)</f>
        <v>0</v>
      </c>
      <c r="CQ37" s="81"/>
      <c r="CR37" s="84">
        <f>SUM(CQ37*$E37*$F37*$H37*$J37*CR$10)</f>
        <v>0</v>
      </c>
      <c r="CS37" s="81"/>
      <c r="CT37" s="84">
        <f>SUM(CS37*$E37*$F37*$H37*$J37*CT$10)</f>
        <v>0</v>
      </c>
      <c r="CU37" s="81"/>
      <c r="CV37" s="84">
        <f>SUM(CU37*$E37*$F37*$H37*$J37*CV$10)</f>
        <v>0</v>
      </c>
      <c r="CW37" s="81"/>
      <c r="CX37" s="84">
        <f>SUM(CW37*$E37*$F37*$H37*$J37*CX$10)</f>
        <v>0</v>
      </c>
      <c r="CY37" s="81"/>
      <c r="CZ37" s="84">
        <f>SUM(CY37*$E37*$F37*$H37*$J37*CZ$10)</f>
        <v>0</v>
      </c>
      <c r="DA37" s="81"/>
      <c r="DB37" s="84">
        <f>SUM(DA37*$E37*$F37*$H37*$J37*DB$10)</f>
        <v>0</v>
      </c>
      <c r="DC37" s="81"/>
      <c r="DD37" s="81">
        <f>SUM(DC37*$E37*$F37*$H37*$J37*DD$10)</f>
        <v>0</v>
      </c>
      <c r="DE37" s="92"/>
      <c r="DF37" s="81">
        <f>SUM(DE37*$E37*$F37*$H37*$J37*DF$10)</f>
        <v>0</v>
      </c>
      <c r="DG37" s="81"/>
      <c r="DH37" s="81">
        <f>SUM(DG37*$E37*$F37*$H37*$K37*DH$10)</f>
        <v>0</v>
      </c>
      <c r="DI37" s="81"/>
      <c r="DJ37" s="81">
        <f>SUM(DI37*$E37*$F37*$H37*$L37*DJ$10)</f>
        <v>0</v>
      </c>
      <c r="DK37" s="81"/>
      <c r="DL37" s="82">
        <f>(DK37*$E37*$F37*$H37*$I37*DL$10)</f>
        <v>0</v>
      </c>
      <c r="DM37" s="81"/>
      <c r="DN37" s="82">
        <f>(DM37*$E37*$F37*$H37*$I37*DN$10)</f>
        <v>0</v>
      </c>
      <c r="DO37" s="81"/>
      <c r="DP37" s="84">
        <f>SUM(DO37*$E37*$F37*$H37)</f>
        <v>0</v>
      </c>
      <c r="DQ37" s="81"/>
      <c r="DR37" s="87"/>
      <c r="DS37" s="81"/>
      <c r="DT37" s="82">
        <f>(DS37*$E37*$F37*$H37*$I37*DT$10)</f>
        <v>0</v>
      </c>
      <c r="DU37" s="81"/>
      <c r="DV37" s="82">
        <f>(DU37*$E37*$F37*$H37*$I37*DV$10)</f>
        <v>0</v>
      </c>
      <c r="DW37" s="81"/>
      <c r="DX37" s="87"/>
      <c r="DY37" s="86"/>
      <c r="DZ37" s="86"/>
      <c r="EA37" s="101"/>
      <c r="EB37" s="87">
        <f>(EA37*$E37*$F37*$H37*$I37)</f>
        <v>0</v>
      </c>
      <c r="EC37" s="101"/>
      <c r="ED37" s="101"/>
      <c r="EE37" s="101"/>
      <c r="EF37" s="88">
        <f>(EE37*$E37*$F37*$H37*$I37)</f>
        <v>0</v>
      </c>
      <c r="EG37" s="149"/>
      <c r="EH37" s="149"/>
      <c r="EI37" s="149"/>
      <c r="EJ37" s="149"/>
      <c r="EK37" s="88"/>
      <c r="EL37" s="149"/>
      <c r="EM37" s="146">
        <f>SUM(M37,O37,Q37,S37,U37,W37,Y37,AA37,AC37,AE37,AG37,AI37,AK37,AM37,AO37,AQ37,AS37,AU37,AW37,AY37,BA37,BC37,BE37,BG37,BI37,BK37,BM37,BO37,BQ37,BS37,BU37,BW37,BY37,CA37,CC37,CE37,CG37,CI37,CK37,CM37,CO37,CQ37,CS37,CU37,CW37,CY37,DA37,DC37,DE37,DG37,DI37,DK37,DM37,DO37,DQ37,DS37,DU37,DW37,DY37,EA37,EC37)</f>
        <v>229</v>
      </c>
      <c r="EN37" s="146">
        <f>SUM(N37,P37,R37,T37,V37,X37,Z37,AB37,AD37,AF37,AH37,AJ37,AL37,AN37,AP37,AR37,AT37,AV37,AX37,AZ37,BB37,BD37,BF37,BH37,BJ37,BL37,BN37,BP37,BR37,BT37,BV37,BX37,BZ37,CB37,CD37,CF37,CH37,CJ37,CL37,CN37,CP37,CR37,CT37,CV37,CX37,CZ37,DB37,DD37,DF37,DH37,DJ37,DL37,DN37,DP37,DR37,DT37,DV37,DX37,DZ37,EB37,ED37)</f>
        <v>5536620.9359999988</v>
      </c>
    </row>
    <row r="38" spans="1:144" s="70" customFormat="1" ht="15" customHeight="1" x14ac:dyDescent="0.25">
      <c r="A38" s="137">
        <v>8</v>
      </c>
      <c r="B38" s="137"/>
      <c r="C38" s="52" t="s">
        <v>141</v>
      </c>
      <c r="D38" s="129" t="s">
        <v>142</v>
      </c>
      <c r="E38" s="76">
        <v>17622</v>
      </c>
      <c r="F38" s="130"/>
      <c r="G38" s="78"/>
      <c r="H38" s="66"/>
      <c r="I38" s="138"/>
      <c r="J38" s="138"/>
      <c r="K38" s="138"/>
      <c r="L38" s="120"/>
      <c r="M38" s="107">
        <f t="shared" ref="M38:Y38" si="269">SUM(M39:M41)</f>
        <v>0</v>
      </c>
      <c r="N38" s="107">
        <f t="shared" si="269"/>
        <v>0</v>
      </c>
      <c r="O38" s="107">
        <f t="shared" si="269"/>
        <v>0</v>
      </c>
      <c r="P38" s="107">
        <f>SUM(P39:P41)</f>
        <v>0</v>
      </c>
      <c r="Q38" s="107">
        <f t="shared" si="269"/>
        <v>0</v>
      </c>
      <c r="R38" s="107">
        <f>SUM(R39:R41)</f>
        <v>0</v>
      </c>
      <c r="S38" s="107">
        <f t="shared" si="269"/>
        <v>0</v>
      </c>
      <c r="T38" s="107">
        <f>SUM(T39:T41)</f>
        <v>0</v>
      </c>
      <c r="U38" s="107">
        <f t="shared" si="269"/>
        <v>0</v>
      </c>
      <c r="V38" s="107">
        <f>SUM(V39:V41)</f>
        <v>0</v>
      </c>
      <c r="W38" s="107">
        <f t="shared" si="269"/>
        <v>0</v>
      </c>
      <c r="X38" s="107">
        <f>SUM(X39:X41)</f>
        <v>0</v>
      </c>
      <c r="Y38" s="107">
        <f t="shared" si="269"/>
        <v>0</v>
      </c>
      <c r="Z38" s="107">
        <f>SUM(Z39:Z41)</f>
        <v>0</v>
      </c>
      <c r="AA38" s="107">
        <f t="shared" ref="AA38:CL38" si="270">SUM(AA39:AA41)</f>
        <v>0</v>
      </c>
      <c r="AB38" s="107">
        <f t="shared" si="270"/>
        <v>0</v>
      </c>
      <c r="AC38" s="107">
        <f t="shared" si="270"/>
        <v>0</v>
      </c>
      <c r="AD38" s="107">
        <f t="shared" si="270"/>
        <v>0</v>
      </c>
      <c r="AE38" s="107">
        <f>SUM(AE39:AE41)</f>
        <v>0</v>
      </c>
      <c r="AF38" s="107">
        <f t="shared" si="270"/>
        <v>0</v>
      </c>
      <c r="AG38" s="107">
        <f t="shared" si="270"/>
        <v>0</v>
      </c>
      <c r="AH38" s="107">
        <f t="shared" si="270"/>
        <v>0</v>
      </c>
      <c r="AI38" s="107">
        <f t="shared" si="270"/>
        <v>0</v>
      </c>
      <c r="AJ38" s="107">
        <f t="shared" si="270"/>
        <v>0</v>
      </c>
      <c r="AK38" s="107">
        <f t="shared" si="270"/>
        <v>0</v>
      </c>
      <c r="AL38" s="107">
        <f t="shared" si="270"/>
        <v>0</v>
      </c>
      <c r="AM38" s="107">
        <f t="shared" si="270"/>
        <v>0</v>
      </c>
      <c r="AN38" s="107">
        <f t="shared" si="270"/>
        <v>0</v>
      </c>
      <c r="AO38" s="107">
        <f t="shared" si="270"/>
        <v>0</v>
      </c>
      <c r="AP38" s="107">
        <f t="shared" si="270"/>
        <v>0</v>
      </c>
      <c r="AQ38" s="107">
        <f t="shared" si="270"/>
        <v>0</v>
      </c>
      <c r="AR38" s="107">
        <f t="shared" si="270"/>
        <v>0</v>
      </c>
      <c r="AS38" s="107">
        <f t="shared" si="270"/>
        <v>0</v>
      </c>
      <c r="AT38" s="107">
        <f t="shared" si="270"/>
        <v>0</v>
      </c>
      <c r="AU38" s="107">
        <f t="shared" si="270"/>
        <v>0</v>
      </c>
      <c r="AV38" s="107">
        <f t="shared" si="270"/>
        <v>0</v>
      </c>
      <c r="AW38" s="107">
        <f t="shared" si="270"/>
        <v>0</v>
      </c>
      <c r="AX38" s="107">
        <f t="shared" si="270"/>
        <v>0</v>
      </c>
      <c r="AY38" s="107">
        <f t="shared" si="270"/>
        <v>0</v>
      </c>
      <c r="AZ38" s="107">
        <f t="shared" si="270"/>
        <v>0</v>
      </c>
      <c r="BA38" s="107">
        <f t="shared" si="270"/>
        <v>0</v>
      </c>
      <c r="BB38" s="107">
        <f t="shared" si="270"/>
        <v>0</v>
      </c>
      <c r="BC38" s="107">
        <f t="shared" si="270"/>
        <v>0</v>
      </c>
      <c r="BD38" s="107">
        <f t="shared" si="270"/>
        <v>0</v>
      </c>
      <c r="BE38" s="107">
        <f t="shared" si="270"/>
        <v>0</v>
      </c>
      <c r="BF38" s="107">
        <f t="shared" si="270"/>
        <v>0</v>
      </c>
      <c r="BG38" s="107">
        <f t="shared" si="270"/>
        <v>0</v>
      </c>
      <c r="BH38" s="107">
        <f t="shared" si="270"/>
        <v>0</v>
      </c>
      <c r="BI38" s="107">
        <f t="shared" si="270"/>
        <v>0</v>
      </c>
      <c r="BJ38" s="107">
        <f t="shared" si="270"/>
        <v>0</v>
      </c>
      <c r="BK38" s="107">
        <f t="shared" si="270"/>
        <v>0</v>
      </c>
      <c r="BL38" s="107">
        <f t="shared" si="270"/>
        <v>0</v>
      </c>
      <c r="BM38" s="107">
        <f t="shared" si="270"/>
        <v>0</v>
      </c>
      <c r="BN38" s="107">
        <f t="shared" si="270"/>
        <v>0</v>
      </c>
      <c r="BO38" s="107">
        <f t="shared" si="270"/>
        <v>0</v>
      </c>
      <c r="BP38" s="107">
        <f t="shared" si="270"/>
        <v>0</v>
      </c>
      <c r="BQ38" s="107">
        <f t="shared" si="270"/>
        <v>0</v>
      </c>
      <c r="BR38" s="107">
        <f t="shared" si="270"/>
        <v>0</v>
      </c>
      <c r="BS38" s="107">
        <f t="shared" si="270"/>
        <v>0</v>
      </c>
      <c r="BT38" s="107">
        <f t="shared" si="270"/>
        <v>0</v>
      </c>
      <c r="BU38" s="107">
        <f t="shared" si="270"/>
        <v>0</v>
      </c>
      <c r="BV38" s="107">
        <f t="shared" si="270"/>
        <v>0</v>
      </c>
      <c r="BW38" s="107">
        <f t="shared" si="270"/>
        <v>0</v>
      </c>
      <c r="BX38" s="107">
        <f t="shared" si="270"/>
        <v>0</v>
      </c>
      <c r="BY38" s="107">
        <f t="shared" si="270"/>
        <v>0</v>
      </c>
      <c r="BZ38" s="107">
        <f t="shared" si="270"/>
        <v>0</v>
      </c>
      <c r="CA38" s="107">
        <f t="shared" si="270"/>
        <v>0</v>
      </c>
      <c r="CB38" s="107">
        <f t="shared" si="270"/>
        <v>0</v>
      </c>
      <c r="CC38" s="107">
        <f t="shared" si="270"/>
        <v>0</v>
      </c>
      <c r="CD38" s="107">
        <f t="shared" si="270"/>
        <v>0</v>
      </c>
      <c r="CE38" s="107">
        <f t="shared" si="270"/>
        <v>0</v>
      </c>
      <c r="CF38" s="107">
        <f t="shared" si="270"/>
        <v>0</v>
      </c>
      <c r="CG38" s="107">
        <f t="shared" si="270"/>
        <v>0</v>
      </c>
      <c r="CH38" s="107">
        <f t="shared" si="270"/>
        <v>0</v>
      </c>
      <c r="CI38" s="107">
        <f t="shared" si="270"/>
        <v>0</v>
      </c>
      <c r="CJ38" s="107">
        <f t="shared" si="270"/>
        <v>0</v>
      </c>
      <c r="CK38" s="107">
        <f t="shared" si="270"/>
        <v>0</v>
      </c>
      <c r="CL38" s="107">
        <f t="shared" si="270"/>
        <v>0</v>
      </c>
      <c r="CM38" s="107">
        <f t="shared" ref="CM38:EN38" si="271">SUM(CM39:CM41)</f>
        <v>0</v>
      </c>
      <c r="CN38" s="107">
        <f t="shared" si="271"/>
        <v>0</v>
      </c>
      <c r="CO38" s="107">
        <f t="shared" si="271"/>
        <v>0</v>
      </c>
      <c r="CP38" s="107">
        <f t="shared" si="271"/>
        <v>0</v>
      </c>
      <c r="CQ38" s="107">
        <f t="shared" si="271"/>
        <v>0</v>
      </c>
      <c r="CR38" s="107">
        <f t="shared" si="271"/>
        <v>0</v>
      </c>
      <c r="CS38" s="107">
        <f t="shared" si="271"/>
        <v>0</v>
      </c>
      <c r="CT38" s="107">
        <f t="shared" si="271"/>
        <v>0</v>
      </c>
      <c r="CU38" s="107">
        <f t="shared" si="271"/>
        <v>0</v>
      </c>
      <c r="CV38" s="107">
        <f t="shared" si="271"/>
        <v>0</v>
      </c>
      <c r="CW38" s="107">
        <f t="shared" si="271"/>
        <v>0</v>
      </c>
      <c r="CX38" s="107">
        <f t="shared" si="271"/>
        <v>0</v>
      </c>
      <c r="CY38" s="107">
        <f t="shared" si="271"/>
        <v>0</v>
      </c>
      <c r="CZ38" s="107">
        <f t="shared" si="271"/>
        <v>0</v>
      </c>
      <c r="DA38" s="107">
        <f t="shared" si="271"/>
        <v>0</v>
      </c>
      <c r="DB38" s="107">
        <f t="shared" si="271"/>
        <v>0</v>
      </c>
      <c r="DC38" s="107">
        <f t="shared" si="271"/>
        <v>0</v>
      </c>
      <c r="DD38" s="107">
        <f t="shared" si="271"/>
        <v>0</v>
      </c>
      <c r="DE38" s="132">
        <f t="shared" si="271"/>
        <v>0</v>
      </c>
      <c r="DF38" s="107">
        <f t="shared" si="271"/>
        <v>0</v>
      </c>
      <c r="DG38" s="107">
        <f t="shared" si="271"/>
        <v>0</v>
      </c>
      <c r="DH38" s="107">
        <f t="shared" si="271"/>
        <v>0</v>
      </c>
      <c r="DI38" s="107">
        <f t="shared" si="271"/>
        <v>0</v>
      </c>
      <c r="DJ38" s="107">
        <f t="shared" si="271"/>
        <v>0</v>
      </c>
      <c r="DK38" s="107">
        <f t="shared" si="271"/>
        <v>0</v>
      </c>
      <c r="DL38" s="107">
        <f t="shared" si="271"/>
        <v>0</v>
      </c>
      <c r="DM38" s="107">
        <f t="shared" si="271"/>
        <v>0</v>
      </c>
      <c r="DN38" s="107">
        <f t="shared" si="271"/>
        <v>0</v>
      </c>
      <c r="DO38" s="107">
        <f t="shared" si="271"/>
        <v>0</v>
      </c>
      <c r="DP38" s="107">
        <f t="shared" si="271"/>
        <v>0</v>
      </c>
      <c r="DQ38" s="107">
        <f t="shared" si="271"/>
        <v>0</v>
      </c>
      <c r="DR38" s="107">
        <f t="shared" si="271"/>
        <v>0</v>
      </c>
      <c r="DS38" s="107">
        <f t="shared" si="271"/>
        <v>0</v>
      </c>
      <c r="DT38" s="107">
        <f t="shared" si="271"/>
        <v>0</v>
      </c>
      <c r="DU38" s="107">
        <f t="shared" si="271"/>
        <v>0</v>
      </c>
      <c r="DV38" s="107">
        <f t="shared" si="271"/>
        <v>0</v>
      </c>
      <c r="DW38" s="107">
        <f t="shared" si="271"/>
        <v>0</v>
      </c>
      <c r="DX38" s="107">
        <f t="shared" si="271"/>
        <v>0</v>
      </c>
      <c r="DY38" s="107">
        <f t="shared" si="271"/>
        <v>0</v>
      </c>
      <c r="DZ38" s="107">
        <f t="shared" si="271"/>
        <v>0</v>
      </c>
      <c r="EA38" s="107">
        <f t="shared" si="271"/>
        <v>0</v>
      </c>
      <c r="EB38" s="107">
        <f t="shared" si="271"/>
        <v>0</v>
      </c>
      <c r="EC38" s="107">
        <f t="shared" si="271"/>
        <v>0</v>
      </c>
      <c r="ED38" s="107">
        <f t="shared" si="271"/>
        <v>0</v>
      </c>
      <c r="EE38" s="107"/>
      <c r="EF38" s="107"/>
      <c r="EG38" s="107"/>
      <c r="EH38" s="107"/>
      <c r="EI38" s="107"/>
      <c r="EJ38" s="107"/>
      <c r="EK38" s="107"/>
      <c r="EL38" s="107"/>
      <c r="EM38" s="107">
        <f t="shared" si="271"/>
        <v>0</v>
      </c>
      <c r="EN38" s="107">
        <f t="shared" si="271"/>
        <v>0</v>
      </c>
    </row>
    <row r="39" spans="1:144" s="3" customFormat="1" ht="45" customHeight="1" x14ac:dyDescent="0.25">
      <c r="A39" s="143"/>
      <c r="B39" s="73">
        <v>21</v>
      </c>
      <c r="C39" s="147" t="s">
        <v>143</v>
      </c>
      <c r="D39" s="133" t="s">
        <v>144</v>
      </c>
      <c r="E39" s="76">
        <v>17622</v>
      </c>
      <c r="F39" s="77">
        <v>7.95</v>
      </c>
      <c r="G39" s="78"/>
      <c r="H39" s="79">
        <v>1</v>
      </c>
      <c r="I39" s="124">
        <v>1.4</v>
      </c>
      <c r="J39" s="124">
        <v>1.68</v>
      </c>
      <c r="K39" s="124">
        <v>2.23</v>
      </c>
      <c r="L39" s="126">
        <v>2.57</v>
      </c>
      <c r="M39" s="127"/>
      <c r="N39" s="82">
        <f t="shared" ref="N39:N41" si="272">(M39*$E39*$F39*$H39*$I39*N$10)</f>
        <v>0</v>
      </c>
      <c r="O39" s="144"/>
      <c r="P39" s="82">
        <f t="shared" ref="P39:P41" si="273">(O39*$E39*$F39*$H39*$I39*P$10)</f>
        <v>0</v>
      </c>
      <c r="Q39" s="144"/>
      <c r="R39" s="82">
        <f t="shared" ref="R39:R41" si="274">(Q39*$E39*$F39*$H39*$I39*R$10)</f>
        <v>0</v>
      </c>
      <c r="S39" s="127"/>
      <c r="T39" s="82">
        <f t="shared" ref="T39:T41" si="275">(S39*$E39*$F39*$H39*$I39*T$10)</f>
        <v>0</v>
      </c>
      <c r="U39" s="127"/>
      <c r="V39" s="82">
        <f t="shared" ref="V39:V41" si="276">(U39*$E39*$F39*$H39*$I39*V$10)</f>
        <v>0</v>
      </c>
      <c r="W39" s="127"/>
      <c r="X39" s="82">
        <f t="shared" ref="X39:X41" si="277">(W39*$E39*$F39*$H39*$I39*X$10)</f>
        <v>0</v>
      </c>
      <c r="Y39" s="144"/>
      <c r="Z39" s="82">
        <f t="shared" ref="Z39:Z41" si="278">(Y39*$E39*$F39*$H39*$I39*Z$10)</f>
        <v>0</v>
      </c>
      <c r="AA39" s="127"/>
      <c r="AB39" s="82">
        <f t="shared" ref="AB39:AB41" si="279">(AA39*$E39*$F39*$H39*$I39*AB$10)</f>
        <v>0</v>
      </c>
      <c r="AC39" s="144"/>
      <c r="AD39" s="81">
        <f>SUM(AC39*$E39*$F39*$H39*$J39*$AD$10)</f>
        <v>0</v>
      </c>
      <c r="AE39" s="144"/>
      <c r="AF39" s="81">
        <f t="shared" ref="AF39:AF41" si="280">SUM(AE39*$E39*$F39*$H39*$J39)</f>
        <v>0</v>
      </c>
      <c r="AG39" s="127"/>
      <c r="AH39" s="82">
        <f t="shared" ref="AH39:AH41" si="281">(AG39*$E39*$F39*$H39*$I39*AH$10)</f>
        <v>0</v>
      </c>
      <c r="AI39" s="127"/>
      <c r="AJ39" s="82">
        <f t="shared" ref="AJ39:AJ41" si="282">(AI39*$E39*$F39*$H39*$I39*AJ$10)</f>
        <v>0</v>
      </c>
      <c r="AK39" s="127"/>
      <c r="AL39" s="82">
        <f t="shared" ref="AL39:AL41" si="283">(AK39*$E39*$F39*$H39*$I39*AL$10)</f>
        <v>0</v>
      </c>
      <c r="AM39" s="127"/>
      <c r="AN39" s="82">
        <f t="shared" ref="AN39:AN41" si="284">(AM39*$E39*$F39*$H39*$I39*AN$10)</f>
        <v>0</v>
      </c>
      <c r="AO39" s="127"/>
      <c r="AP39" s="82">
        <f t="shared" ref="AP39:AP41" si="285">(AO39*$E39*$F39*$H39*$I39*AP$10)</f>
        <v>0</v>
      </c>
      <c r="AQ39" s="127"/>
      <c r="AR39" s="82">
        <f t="shared" ref="AR39:AR41" si="286">(AQ39*$E39*$F39*$H39*$I39*AR$10)</f>
        <v>0</v>
      </c>
      <c r="AS39" s="127"/>
      <c r="AT39" s="82">
        <f t="shared" ref="AT39:AT41" si="287">(AS39*$E39*$F39*$H39*$I39*AT$10)</f>
        <v>0</v>
      </c>
      <c r="AU39" s="127"/>
      <c r="AV39" s="82">
        <f t="shared" ref="AV39:AV41" si="288">(AU39*$E39*$F39*$H39*$I39*AV$10)</f>
        <v>0</v>
      </c>
      <c r="AW39" s="127"/>
      <c r="AX39" s="82">
        <f t="shared" ref="AX39:AX41" si="289">(AW39*$E39*$F39*$H39*$I39*AX$10)</f>
        <v>0</v>
      </c>
      <c r="AY39" s="127"/>
      <c r="AZ39" s="82">
        <f t="shared" ref="AZ39:AZ41" si="290">(AY39*$E39*$F39*$H39*$I39*AZ$10)</f>
        <v>0</v>
      </c>
      <c r="BA39" s="127"/>
      <c r="BB39" s="82">
        <f t="shared" ref="BB39:BB41" si="291">(BA39*$E39*$F39*$H39*$I39*BB$10)</f>
        <v>0</v>
      </c>
      <c r="BC39" s="127"/>
      <c r="BD39" s="82">
        <f t="shared" ref="BD39:BD41" si="292">(BC39*$E39*$F39*$H39*$I39*BD$10)</f>
        <v>0</v>
      </c>
      <c r="BE39" s="127"/>
      <c r="BF39" s="82">
        <f t="shared" ref="BF39:BF41" si="293">(BE39*$E39*$F39*$H39*$I39*BF$10)</f>
        <v>0</v>
      </c>
      <c r="BG39" s="127"/>
      <c r="BH39" s="82">
        <f t="shared" ref="BH39:BH41" si="294">(BG39*$E39*$F39*$H39*$I39*BH$10)</f>
        <v>0</v>
      </c>
      <c r="BI39" s="127"/>
      <c r="BJ39" s="82">
        <f t="shared" ref="BJ39:BJ41" si="295">(BI39*$E39*$F39*$H39*$I39*BJ$10)</f>
        <v>0</v>
      </c>
      <c r="BK39" s="127"/>
      <c r="BL39" s="82">
        <f t="shared" ref="BL39:BL41" si="296">(BK39*$E39*$F39*$H39*$I39*BL$10)</f>
        <v>0</v>
      </c>
      <c r="BM39" s="145"/>
      <c r="BN39" s="82">
        <f t="shared" ref="BN39:BN41" si="297">(BM39*$E39*$F39*$H39*$I39*BN$10)</f>
        <v>0</v>
      </c>
      <c r="BO39" s="127"/>
      <c r="BP39" s="82">
        <f t="shared" ref="BP39:BP41" si="298">(BO39*$E39*$F39*$H39*$I39*BP$10)</f>
        <v>0</v>
      </c>
      <c r="BQ39" s="127"/>
      <c r="BR39" s="82">
        <f t="shared" ref="BR39:BR41" si="299">(BQ39*$E39*$F39*$H39*$I39*BR$10)</f>
        <v>0</v>
      </c>
      <c r="BS39" s="81"/>
      <c r="BT39" s="82">
        <f t="shared" ref="BT39:BT41" si="300">(BS39*$E39*$F39*$H39*$I39*BT$10)</f>
        <v>0</v>
      </c>
      <c r="BU39" s="127"/>
      <c r="BV39" s="82">
        <f t="shared" ref="BV39:BV41" si="301">(BU39*$E39*$F39*$H39*$I39*BV$10)</f>
        <v>0</v>
      </c>
      <c r="BW39" s="127"/>
      <c r="BX39" s="82">
        <f t="shared" ref="BX39:BX41" si="302">(BW39*$E39*$F39*$H39*$I39*BX$10)</f>
        <v>0</v>
      </c>
      <c r="BY39" s="127"/>
      <c r="BZ39" s="82">
        <f t="shared" ref="BZ39:BZ41" si="303">(BY39*$E39*$F39*$H39*$I39*BZ$10)</f>
        <v>0</v>
      </c>
      <c r="CA39" s="144"/>
      <c r="CB39" s="84">
        <f t="shared" ref="CB39:CB41" si="304">SUM(CA39*$E39*$F39*$H39*$J39*CB$10)</f>
        <v>0</v>
      </c>
      <c r="CC39" s="127"/>
      <c r="CD39" s="84">
        <f t="shared" ref="CD39:CD41" si="305">SUM(CC39*$E39*$F39*$H39*$J39*CD$10)</f>
        <v>0</v>
      </c>
      <c r="CE39" s="127"/>
      <c r="CF39" s="84">
        <f t="shared" ref="CF39:CF41" si="306">SUM(CE39*$E39*$F39*$H39*$J39*CF$10)</f>
        <v>0</v>
      </c>
      <c r="CG39" s="144"/>
      <c r="CH39" s="84">
        <f t="shared" ref="CH39:CH41" si="307">SUM(CG39*$E39*$F39*$H39*$J39*CH$10)</f>
        <v>0</v>
      </c>
      <c r="CI39" s="144"/>
      <c r="CJ39" s="84">
        <f t="shared" ref="CJ39:CJ41" si="308">SUM(CI39*$E39*$F39*$H39*$J39*CJ$10)</f>
        <v>0</v>
      </c>
      <c r="CK39" s="127"/>
      <c r="CL39" s="84">
        <f t="shared" ref="CL39:CL41" si="309">SUM(CK39*$E39*$F39*$H39*$J39*CL$10)</f>
        <v>0</v>
      </c>
      <c r="CM39" s="127"/>
      <c r="CN39" s="84">
        <f t="shared" ref="CN39:CN41" si="310">SUM(CM39*$E39*$F39*$H39*$J39*CN$10)</f>
        <v>0</v>
      </c>
      <c r="CO39" s="144"/>
      <c r="CP39" s="84">
        <f t="shared" ref="CP39:CP41" si="311">SUM(CO39*$E39*$F39*$H39*$J39*CP$10)</f>
        <v>0</v>
      </c>
      <c r="CQ39" s="127"/>
      <c r="CR39" s="84">
        <f t="shared" ref="CR39:CR41" si="312">SUM(CQ39*$E39*$F39*$H39*$J39*CR$10)</f>
        <v>0</v>
      </c>
      <c r="CS39" s="127"/>
      <c r="CT39" s="84">
        <f t="shared" ref="CT39:CT41" si="313">SUM(CS39*$E39*$F39*$H39*$J39*CT$10)</f>
        <v>0</v>
      </c>
      <c r="CU39" s="127"/>
      <c r="CV39" s="84">
        <f t="shared" ref="CV39:CV41" si="314">SUM(CU39*$E39*$F39*$H39*$J39*CV$10)</f>
        <v>0</v>
      </c>
      <c r="CW39" s="127"/>
      <c r="CX39" s="84">
        <f t="shared" ref="CX39:CX41" si="315">SUM(CW39*$E39*$F39*$H39*$J39*CX$10)</f>
        <v>0</v>
      </c>
      <c r="CY39" s="127"/>
      <c r="CZ39" s="84">
        <f t="shared" ref="CZ39:CZ41" si="316">SUM(CY39*$E39*$F39*$H39*$J39*CZ$10)</f>
        <v>0</v>
      </c>
      <c r="DA39" s="127"/>
      <c r="DB39" s="84">
        <f t="shared" ref="DB39:DB41" si="317">SUM(DA39*$E39*$F39*$H39*$J39*DB$10)</f>
        <v>0</v>
      </c>
      <c r="DC39" s="127"/>
      <c r="DD39" s="81">
        <f t="shared" ref="DD39:DD41" si="318">SUM(DC39*$E39*$F39*$H39*$J39*DD$10)</f>
        <v>0</v>
      </c>
      <c r="DE39" s="92"/>
      <c r="DF39" s="81">
        <f t="shared" ref="DF39:DF41" si="319">SUM(DE39*$E39*$F39*$H39*$J39*DF$10)</f>
        <v>0</v>
      </c>
      <c r="DG39" s="127"/>
      <c r="DH39" s="81">
        <f t="shared" ref="DH39:DH41" si="320">SUM(DG39*$E39*$F39*$H39*$K39*DH$10)</f>
        <v>0</v>
      </c>
      <c r="DI39" s="127"/>
      <c r="DJ39" s="81">
        <f t="shared" ref="DJ39:DJ41" si="321">SUM(DI39*$E39*$F39*$H39*$L39*DJ$10)</f>
        <v>0</v>
      </c>
      <c r="DK39" s="81"/>
      <c r="DL39" s="82">
        <f t="shared" ref="DL39:DL41" si="322">(DK39*$E39*$F39*$H39*$I39*DL$10)</f>
        <v>0</v>
      </c>
      <c r="DM39" s="81"/>
      <c r="DN39" s="82">
        <f t="shared" ref="DN39:DN41" si="323">(DM39*$E39*$F39*$H39*$I39*DN$10)</f>
        <v>0</v>
      </c>
      <c r="DO39" s="127"/>
      <c r="DP39" s="84">
        <f t="shared" ref="DP39:DP41" si="324">SUM(DO39*$E39*$F39*$H39)</f>
        <v>0</v>
      </c>
      <c r="DQ39" s="127"/>
      <c r="DR39" s="87"/>
      <c r="DS39" s="81"/>
      <c r="DT39" s="82">
        <f t="shared" ref="DT39:DT41" si="325">(DS39*$E39*$F39*$H39*$I39*DT$10)</f>
        <v>0</v>
      </c>
      <c r="DU39" s="81"/>
      <c r="DV39" s="82">
        <f t="shared" ref="DV39:DV41" si="326">(DU39*$E39*$F39*$H39*$I39*DV$10)</f>
        <v>0</v>
      </c>
      <c r="DW39" s="81"/>
      <c r="DX39" s="87"/>
      <c r="DY39" s="86"/>
      <c r="DZ39" s="86"/>
      <c r="EA39" s="101"/>
      <c r="EB39" s="87">
        <f t="shared" ref="EB39:EB41" si="327">(EA39*$E39*$F39*$H39*$I39)</f>
        <v>0</v>
      </c>
      <c r="EC39" s="101"/>
      <c r="ED39" s="101"/>
      <c r="EE39" s="101"/>
      <c r="EF39" s="88">
        <f t="shared" ref="EF39:EF41" si="328">(EE39*$E39*$F39*$H39*$I39)</f>
        <v>0</v>
      </c>
      <c r="EG39" s="149"/>
      <c r="EH39" s="149"/>
      <c r="EI39" s="149"/>
      <c r="EJ39" s="149"/>
      <c r="EK39" s="88"/>
      <c r="EL39" s="149"/>
      <c r="EM39" s="146">
        <f t="shared" ref="EM39:EN41" si="329">SUM(M39,O39,Q39,S39,U39,W39,Y39,AA39,AC39,AE39,AG39,AI39,AK39,AM39,AO39,AQ39,AS39,AU39,AW39,AY39,BA39,BC39,BE39,BG39,BI39,BK39,BM39,BO39,BQ39,BS39,BU39,BW39,BY39,CA39,CC39,CE39,CG39,CI39,CK39,CM39,CO39,CQ39,CS39,CU39,CW39,CY39,DA39,DC39,DE39,DG39,DI39,DK39,DM39,DO39,DQ39,DS39,DU39,DW39,DY39,EA39,EC39)</f>
        <v>0</v>
      </c>
      <c r="EN39" s="146">
        <f t="shared" si="329"/>
        <v>0</v>
      </c>
    </row>
    <row r="40" spans="1:144" s="134" customFormat="1" ht="30" customHeight="1" x14ac:dyDescent="0.25">
      <c r="A40" s="143"/>
      <c r="B40" s="73">
        <v>22</v>
      </c>
      <c r="C40" s="147" t="s">
        <v>145</v>
      </c>
      <c r="D40" s="123" t="s">
        <v>146</v>
      </c>
      <c r="E40" s="76">
        <v>17622</v>
      </c>
      <c r="F40" s="125">
        <v>14.23</v>
      </c>
      <c r="G40" s="78"/>
      <c r="H40" s="79">
        <v>1</v>
      </c>
      <c r="I40" s="135">
        <v>1.4</v>
      </c>
      <c r="J40" s="135">
        <v>1.68</v>
      </c>
      <c r="K40" s="135">
        <v>2.23</v>
      </c>
      <c r="L40" s="136">
        <v>2.57</v>
      </c>
      <c r="M40" s="81"/>
      <c r="N40" s="82">
        <f t="shared" si="272"/>
        <v>0</v>
      </c>
      <c r="O40" s="144"/>
      <c r="P40" s="82">
        <f t="shared" si="273"/>
        <v>0</v>
      </c>
      <c r="Q40" s="87">
        <v>0</v>
      </c>
      <c r="R40" s="82">
        <f t="shared" si="274"/>
        <v>0</v>
      </c>
      <c r="S40" s="81"/>
      <c r="T40" s="82">
        <f t="shared" si="275"/>
        <v>0</v>
      </c>
      <c r="U40" s="81"/>
      <c r="V40" s="82">
        <f t="shared" si="276"/>
        <v>0</v>
      </c>
      <c r="W40" s="81"/>
      <c r="X40" s="82">
        <f t="shared" si="277"/>
        <v>0</v>
      </c>
      <c r="Y40" s="87"/>
      <c r="Z40" s="82">
        <f t="shared" si="278"/>
        <v>0</v>
      </c>
      <c r="AA40" s="81"/>
      <c r="AB40" s="82">
        <f t="shared" si="279"/>
        <v>0</v>
      </c>
      <c r="AC40" s="87"/>
      <c r="AD40" s="81">
        <f>SUM(AC40*$E40*$F40*$H40*$J40*$AD$10)</f>
        <v>0</v>
      </c>
      <c r="AE40" s="87">
        <v>0</v>
      </c>
      <c r="AF40" s="81">
        <f t="shared" si="280"/>
        <v>0</v>
      </c>
      <c r="AG40" s="81"/>
      <c r="AH40" s="82">
        <f t="shared" si="281"/>
        <v>0</v>
      </c>
      <c r="AI40" s="81">
        <v>0</v>
      </c>
      <c r="AJ40" s="82">
        <f t="shared" si="282"/>
        <v>0</v>
      </c>
      <c r="AK40" s="127"/>
      <c r="AL40" s="82">
        <f t="shared" si="283"/>
        <v>0</v>
      </c>
      <c r="AM40" s="81"/>
      <c r="AN40" s="82">
        <f t="shared" si="284"/>
        <v>0</v>
      </c>
      <c r="AO40" s="81"/>
      <c r="AP40" s="82">
        <f t="shared" si="285"/>
        <v>0</v>
      </c>
      <c r="AQ40" s="81"/>
      <c r="AR40" s="82">
        <f t="shared" si="286"/>
        <v>0</v>
      </c>
      <c r="AS40" s="81"/>
      <c r="AT40" s="82">
        <f t="shared" si="287"/>
        <v>0</v>
      </c>
      <c r="AU40" s="81"/>
      <c r="AV40" s="82">
        <f t="shared" si="288"/>
        <v>0</v>
      </c>
      <c r="AW40" s="81"/>
      <c r="AX40" s="82">
        <f t="shared" si="289"/>
        <v>0</v>
      </c>
      <c r="AY40" s="81"/>
      <c r="AZ40" s="82">
        <f t="shared" si="290"/>
        <v>0</v>
      </c>
      <c r="BA40" s="81"/>
      <c r="BB40" s="82">
        <f t="shared" si="291"/>
        <v>0</v>
      </c>
      <c r="BC40" s="81"/>
      <c r="BD40" s="82">
        <f t="shared" si="292"/>
        <v>0</v>
      </c>
      <c r="BE40" s="81"/>
      <c r="BF40" s="82">
        <f t="shared" si="293"/>
        <v>0</v>
      </c>
      <c r="BG40" s="81"/>
      <c r="BH40" s="82">
        <f t="shared" si="294"/>
        <v>0</v>
      </c>
      <c r="BI40" s="81"/>
      <c r="BJ40" s="82">
        <f t="shared" si="295"/>
        <v>0</v>
      </c>
      <c r="BK40" s="81"/>
      <c r="BL40" s="82">
        <f t="shared" si="296"/>
        <v>0</v>
      </c>
      <c r="BM40" s="148"/>
      <c r="BN40" s="82">
        <f t="shared" si="297"/>
        <v>0</v>
      </c>
      <c r="BO40" s="81"/>
      <c r="BP40" s="82">
        <f t="shared" si="298"/>
        <v>0</v>
      </c>
      <c r="BQ40" s="81">
        <v>0</v>
      </c>
      <c r="BR40" s="82">
        <f t="shared" si="299"/>
        <v>0</v>
      </c>
      <c r="BS40" s="81"/>
      <c r="BT40" s="82">
        <f t="shared" si="300"/>
        <v>0</v>
      </c>
      <c r="BU40" s="81"/>
      <c r="BV40" s="82">
        <f t="shared" si="301"/>
        <v>0</v>
      </c>
      <c r="BW40" s="81"/>
      <c r="BX40" s="82">
        <f t="shared" si="302"/>
        <v>0</v>
      </c>
      <c r="BY40" s="81"/>
      <c r="BZ40" s="82">
        <f t="shared" si="303"/>
        <v>0</v>
      </c>
      <c r="CA40" s="87"/>
      <c r="CB40" s="84">
        <f t="shared" si="304"/>
        <v>0</v>
      </c>
      <c r="CC40" s="81"/>
      <c r="CD40" s="84">
        <f t="shared" si="305"/>
        <v>0</v>
      </c>
      <c r="CE40" s="81"/>
      <c r="CF40" s="84">
        <f t="shared" si="306"/>
        <v>0</v>
      </c>
      <c r="CG40" s="87"/>
      <c r="CH40" s="84">
        <f t="shared" si="307"/>
        <v>0</v>
      </c>
      <c r="CI40" s="87"/>
      <c r="CJ40" s="84">
        <f t="shared" si="308"/>
        <v>0</v>
      </c>
      <c r="CK40" s="81"/>
      <c r="CL40" s="84">
        <f t="shared" si="309"/>
        <v>0</v>
      </c>
      <c r="CM40" s="81"/>
      <c r="CN40" s="84">
        <f t="shared" si="310"/>
        <v>0</v>
      </c>
      <c r="CO40" s="87"/>
      <c r="CP40" s="84">
        <f t="shared" si="311"/>
        <v>0</v>
      </c>
      <c r="CQ40" s="81"/>
      <c r="CR40" s="84">
        <f t="shared" si="312"/>
        <v>0</v>
      </c>
      <c r="CS40" s="81">
        <v>0</v>
      </c>
      <c r="CT40" s="84">
        <f t="shared" si="313"/>
        <v>0</v>
      </c>
      <c r="CU40" s="81"/>
      <c r="CV40" s="84">
        <f t="shared" si="314"/>
        <v>0</v>
      </c>
      <c r="CW40" s="81"/>
      <c r="CX40" s="84">
        <f t="shared" si="315"/>
        <v>0</v>
      </c>
      <c r="CY40" s="81"/>
      <c r="CZ40" s="84">
        <f t="shared" si="316"/>
        <v>0</v>
      </c>
      <c r="DA40" s="81"/>
      <c r="DB40" s="84">
        <f t="shared" si="317"/>
        <v>0</v>
      </c>
      <c r="DC40" s="81"/>
      <c r="DD40" s="81">
        <f t="shared" si="318"/>
        <v>0</v>
      </c>
      <c r="DE40" s="85">
        <v>0</v>
      </c>
      <c r="DF40" s="81">
        <f t="shared" si="319"/>
        <v>0</v>
      </c>
      <c r="DG40" s="81"/>
      <c r="DH40" s="81">
        <f t="shared" si="320"/>
        <v>0</v>
      </c>
      <c r="DI40" s="81">
        <v>0</v>
      </c>
      <c r="DJ40" s="81">
        <f t="shared" si="321"/>
        <v>0</v>
      </c>
      <c r="DK40" s="150"/>
      <c r="DL40" s="82">
        <f t="shared" si="322"/>
        <v>0</v>
      </c>
      <c r="DM40" s="81"/>
      <c r="DN40" s="82">
        <f t="shared" si="323"/>
        <v>0</v>
      </c>
      <c r="DO40" s="81"/>
      <c r="DP40" s="84">
        <f t="shared" si="324"/>
        <v>0</v>
      </c>
      <c r="DQ40" s="81"/>
      <c r="DR40" s="87"/>
      <c r="DS40" s="81"/>
      <c r="DT40" s="82">
        <f t="shared" si="325"/>
        <v>0</v>
      </c>
      <c r="DU40" s="81"/>
      <c r="DV40" s="82">
        <f t="shared" si="326"/>
        <v>0</v>
      </c>
      <c r="DW40" s="81"/>
      <c r="DX40" s="87"/>
      <c r="DY40" s="86"/>
      <c r="DZ40" s="86"/>
      <c r="EA40" s="101"/>
      <c r="EB40" s="87">
        <f t="shared" si="327"/>
        <v>0</v>
      </c>
      <c r="EC40" s="101"/>
      <c r="ED40" s="101"/>
      <c r="EE40" s="101"/>
      <c r="EF40" s="88">
        <f t="shared" si="328"/>
        <v>0</v>
      </c>
      <c r="EG40" s="149"/>
      <c r="EH40" s="149"/>
      <c r="EI40" s="149"/>
      <c r="EJ40" s="149"/>
      <c r="EK40" s="88"/>
      <c r="EL40" s="149"/>
      <c r="EM40" s="146">
        <f t="shared" si="329"/>
        <v>0</v>
      </c>
      <c r="EN40" s="146">
        <f t="shared" si="329"/>
        <v>0</v>
      </c>
    </row>
    <row r="41" spans="1:144" s="134" customFormat="1" ht="45" customHeight="1" x14ac:dyDescent="0.25">
      <c r="A41" s="143"/>
      <c r="B41" s="73">
        <v>23</v>
      </c>
      <c r="C41" s="147" t="s">
        <v>147</v>
      </c>
      <c r="D41" s="123" t="s">
        <v>148</v>
      </c>
      <c r="E41" s="76">
        <v>17622</v>
      </c>
      <c r="F41" s="125">
        <v>10.34</v>
      </c>
      <c r="G41" s="78"/>
      <c r="H41" s="79">
        <v>1</v>
      </c>
      <c r="I41" s="135">
        <v>1.4</v>
      </c>
      <c r="J41" s="135">
        <v>1.68</v>
      </c>
      <c r="K41" s="135">
        <v>2.23</v>
      </c>
      <c r="L41" s="136">
        <v>2.57</v>
      </c>
      <c r="M41" s="127"/>
      <c r="N41" s="82">
        <f t="shared" si="272"/>
        <v>0</v>
      </c>
      <c r="O41" s="144"/>
      <c r="P41" s="82">
        <f t="shared" si="273"/>
        <v>0</v>
      </c>
      <c r="Q41" s="144"/>
      <c r="R41" s="82">
        <f t="shared" si="274"/>
        <v>0</v>
      </c>
      <c r="S41" s="127"/>
      <c r="T41" s="82">
        <f t="shared" si="275"/>
        <v>0</v>
      </c>
      <c r="U41" s="127"/>
      <c r="V41" s="82">
        <f t="shared" si="276"/>
        <v>0</v>
      </c>
      <c r="W41" s="127"/>
      <c r="X41" s="82">
        <f t="shared" si="277"/>
        <v>0</v>
      </c>
      <c r="Y41" s="144"/>
      <c r="Z41" s="82">
        <f t="shared" si="278"/>
        <v>0</v>
      </c>
      <c r="AA41" s="127"/>
      <c r="AB41" s="82">
        <f t="shared" si="279"/>
        <v>0</v>
      </c>
      <c r="AC41" s="144"/>
      <c r="AD41" s="81">
        <f>SUM(AC41*$E41*$F41*$H41*$J41*$AD$10)</f>
        <v>0</v>
      </c>
      <c r="AE41" s="144"/>
      <c r="AF41" s="81">
        <f t="shared" si="280"/>
        <v>0</v>
      </c>
      <c r="AG41" s="127"/>
      <c r="AH41" s="82">
        <f t="shared" si="281"/>
        <v>0</v>
      </c>
      <c r="AI41" s="127"/>
      <c r="AJ41" s="82">
        <f t="shared" si="282"/>
        <v>0</v>
      </c>
      <c r="AK41" s="81"/>
      <c r="AL41" s="82">
        <f t="shared" si="283"/>
        <v>0</v>
      </c>
      <c r="AM41" s="127"/>
      <c r="AN41" s="82">
        <f t="shared" si="284"/>
        <v>0</v>
      </c>
      <c r="AO41" s="127"/>
      <c r="AP41" s="82">
        <f t="shared" si="285"/>
        <v>0</v>
      </c>
      <c r="AQ41" s="127"/>
      <c r="AR41" s="82">
        <f t="shared" si="286"/>
        <v>0</v>
      </c>
      <c r="AS41" s="127"/>
      <c r="AT41" s="82">
        <f t="shared" si="287"/>
        <v>0</v>
      </c>
      <c r="AU41" s="127"/>
      <c r="AV41" s="82">
        <f t="shared" si="288"/>
        <v>0</v>
      </c>
      <c r="AW41" s="127"/>
      <c r="AX41" s="82">
        <f t="shared" si="289"/>
        <v>0</v>
      </c>
      <c r="AY41" s="127"/>
      <c r="AZ41" s="82">
        <f t="shared" si="290"/>
        <v>0</v>
      </c>
      <c r="BA41" s="127"/>
      <c r="BB41" s="82">
        <f t="shared" si="291"/>
        <v>0</v>
      </c>
      <c r="BC41" s="127"/>
      <c r="BD41" s="82">
        <f t="shared" si="292"/>
        <v>0</v>
      </c>
      <c r="BE41" s="127"/>
      <c r="BF41" s="82">
        <f t="shared" si="293"/>
        <v>0</v>
      </c>
      <c r="BG41" s="127"/>
      <c r="BH41" s="82">
        <f t="shared" si="294"/>
        <v>0</v>
      </c>
      <c r="BI41" s="127"/>
      <c r="BJ41" s="82">
        <f t="shared" si="295"/>
        <v>0</v>
      </c>
      <c r="BK41" s="127"/>
      <c r="BL41" s="82">
        <f t="shared" si="296"/>
        <v>0</v>
      </c>
      <c r="BM41" s="145"/>
      <c r="BN41" s="82">
        <f t="shared" si="297"/>
        <v>0</v>
      </c>
      <c r="BO41" s="127"/>
      <c r="BP41" s="82">
        <f t="shared" si="298"/>
        <v>0</v>
      </c>
      <c r="BQ41" s="127"/>
      <c r="BR41" s="82">
        <f t="shared" si="299"/>
        <v>0</v>
      </c>
      <c r="BS41" s="81"/>
      <c r="BT41" s="82">
        <f t="shared" si="300"/>
        <v>0</v>
      </c>
      <c r="BU41" s="127"/>
      <c r="BV41" s="82">
        <f t="shared" si="301"/>
        <v>0</v>
      </c>
      <c r="BW41" s="127"/>
      <c r="BX41" s="82">
        <f t="shared" si="302"/>
        <v>0</v>
      </c>
      <c r="BY41" s="127"/>
      <c r="BZ41" s="82">
        <f t="shared" si="303"/>
        <v>0</v>
      </c>
      <c r="CA41" s="144"/>
      <c r="CB41" s="84">
        <f t="shared" si="304"/>
        <v>0</v>
      </c>
      <c r="CC41" s="127"/>
      <c r="CD41" s="84">
        <f t="shared" si="305"/>
        <v>0</v>
      </c>
      <c r="CE41" s="127"/>
      <c r="CF41" s="84">
        <f t="shared" si="306"/>
        <v>0</v>
      </c>
      <c r="CG41" s="144"/>
      <c r="CH41" s="84">
        <f t="shared" si="307"/>
        <v>0</v>
      </c>
      <c r="CI41" s="144"/>
      <c r="CJ41" s="84">
        <f t="shared" si="308"/>
        <v>0</v>
      </c>
      <c r="CK41" s="127"/>
      <c r="CL41" s="84">
        <f t="shared" si="309"/>
        <v>0</v>
      </c>
      <c r="CM41" s="127"/>
      <c r="CN41" s="84">
        <f t="shared" si="310"/>
        <v>0</v>
      </c>
      <c r="CO41" s="144"/>
      <c r="CP41" s="84">
        <f t="shared" si="311"/>
        <v>0</v>
      </c>
      <c r="CQ41" s="127"/>
      <c r="CR41" s="84">
        <f t="shared" si="312"/>
        <v>0</v>
      </c>
      <c r="CS41" s="127"/>
      <c r="CT41" s="84">
        <f t="shared" si="313"/>
        <v>0</v>
      </c>
      <c r="CU41" s="127"/>
      <c r="CV41" s="84">
        <f t="shared" si="314"/>
        <v>0</v>
      </c>
      <c r="CW41" s="127"/>
      <c r="CX41" s="84">
        <f t="shared" si="315"/>
        <v>0</v>
      </c>
      <c r="CY41" s="127"/>
      <c r="CZ41" s="84">
        <f t="shared" si="316"/>
        <v>0</v>
      </c>
      <c r="DA41" s="127"/>
      <c r="DB41" s="84">
        <f t="shared" si="317"/>
        <v>0</v>
      </c>
      <c r="DC41" s="127"/>
      <c r="DD41" s="81">
        <f t="shared" si="318"/>
        <v>0</v>
      </c>
      <c r="DE41" s="92"/>
      <c r="DF41" s="81">
        <f t="shared" si="319"/>
        <v>0</v>
      </c>
      <c r="DG41" s="127"/>
      <c r="DH41" s="81">
        <f t="shared" si="320"/>
        <v>0</v>
      </c>
      <c r="DI41" s="127"/>
      <c r="DJ41" s="81">
        <f t="shared" si="321"/>
        <v>0</v>
      </c>
      <c r="DK41" s="81"/>
      <c r="DL41" s="82">
        <f t="shared" si="322"/>
        <v>0</v>
      </c>
      <c r="DM41" s="81"/>
      <c r="DN41" s="82">
        <f t="shared" si="323"/>
        <v>0</v>
      </c>
      <c r="DO41" s="127"/>
      <c r="DP41" s="84">
        <f t="shared" si="324"/>
        <v>0</v>
      </c>
      <c r="DQ41" s="127"/>
      <c r="DR41" s="87"/>
      <c r="DS41" s="81"/>
      <c r="DT41" s="82">
        <f t="shared" si="325"/>
        <v>0</v>
      </c>
      <c r="DU41" s="81"/>
      <c r="DV41" s="82">
        <f t="shared" si="326"/>
        <v>0</v>
      </c>
      <c r="DW41" s="81"/>
      <c r="DX41" s="87"/>
      <c r="DY41" s="86"/>
      <c r="DZ41" s="86"/>
      <c r="EA41" s="101"/>
      <c r="EB41" s="87">
        <f t="shared" si="327"/>
        <v>0</v>
      </c>
      <c r="EC41" s="101"/>
      <c r="ED41" s="101"/>
      <c r="EE41" s="101"/>
      <c r="EF41" s="88">
        <f t="shared" si="328"/>
        <v>0</v>
      </c>
      <c r="EG41" s="149"/>
      <c r="EH41" s="149"/>
      <c r="EI41" s="149"/>
      <c r="EJ41" s="149"/>
      <c r="EK41" s="88"/>
      <c r="EL41" s="149"/>
      <c r="EM41" s="146">
        <f t="shared" si="329"/>
        <v>0</v>
      </c>
      <c r="EN41" s="146">
        <f t="shared" si="329"/>
        <v>0</v>
      </c>
    </row>
    <row r="42" spans="1:144" s="122" customFormat="1" ht="15" customHeight="1" x14ac:dyDescent="0.25">
      <c r="A42" s="137">
        <v>9</v>
      </c>
      <c r="B42" s="137"/>
      <c r="C42" s="52" t="s">
        <v>149</v>
      </c>
      <c r="D42" s="129" t="s">
        <v>150</v>
      </c>
      <c r="E42" s="76">
        <v>17622</v>
      </c>
      <c r="F42" s="130"/>
      <c r="G42" s="78"/>
      <c r="H42" s="66"/>
      <c r="I42" s="138"/>
      <c r="J42" s="138"/>
      <c r="K42" s="138"/>
      <c r="L42" s="120"/>
      <c r="M42" s="132">
        <f t="shared" ref="M42:Y42" si="330">SUM(M43:M44)</f>
        <v>0</v>
      </c>
      <c r="N42" s="132">
        <f t="shared" si="330"/>
        <v>0</v>
      </c>
      <c r="O42" s="132">
        <f t="shared" ref="O42" si="331">SUM(O43:O44)</f>
        <v>5</v>
      </c>
      <c r="P42" s="132">
        <f>SUM(P43:P44)</f>
        <v>170228.51999999996</v>
      </c>
      <c r="Q42" s="132">
        <f t="shared" si="330"/>
        <v>0</v>
      </c>
      <c r="R42" s="132">
        <f>SUM(R43:R44)</f>
        <v>0</v>
      </c>
      <c r="S42" s="132">
        <f t="shared" si="330"/>
        <v>0</v>
      </c>
      <c r="T42" s="132">
        <f>SUM(T43:T44)</f>
        <v>0</v>
      </c>
      <c r="U42" s="132">
        <f t="shared" si="330"/>
        <v>0</v>
      </c>
      <c r="V42" s="132">
        <f>SUM(V43:V44)</f>
        <v>0</v>
      </c>
      <c r="W42" s="132">
        <f t="shared" si="330"/>
        <v>0</v>
      </c>
      <c r="X42" s="132">
        <f>SUM(X43:X44)</f>
        <v>0</v>
      </c>
      <c r="Y42" s="132">
        <f t="shared" si="330"/>
        <v>0</v>
      </c>
      <c r="Z42" s="132">
        <f>SUM(Z43:Z44)</f>
        <v>0</v>
      </c>
      <c r="AA42" s="132">
        <f t="shared" ref="AA42:CL42" si="332">SUM(AA43:AA44)</f>
        <v>0</v>
      </c>
      <c r="AB42" s="132">
        <f t="shared" si="332"/>
        <v>0</v>
      </c>
      <c r="AC42" s="132">
        <f t="shared" si="332"/>
        <v>0</v>
      </c>
      <c r="AD42" s="132">
        <f t="shared" si="332"/>
        <v>0</v>
      </c>
      <c r="AE42" s="132">
        <f>SUM(AE43:AE44)</f>
        <v>0</v>
      </c>
      <c r="AF42" s="132">
        <f t="shared" si="332"/>
        <v>0</v>
      </c>
      <c r="AG42" s="132">
        <f t="shared" si="332"/>
        <v>0</v>
      </c>
      <c r="AH42" s="132">
        <f t="shared" si="332"/>
        <v>0</v>
      </c>
      <c r="AI42" s="132">
        <f t="shared" si="332"/>
        <v>0</v>
      </c>
      <c r="AJ42" s="132">
        <f t="shared" si="332"/>
        <v>0</v>
      </c>
      <c r="AK42" s="132">
        <f t="shared" si="332"/>
        <v>0</v>
      </c>
      <c r="AL42" s="132">
        <f t="shared" si="332"/>
        <v>0</v>
      </c>
      <c r="AM42" s="132">
        <f t="shared" si="332"/>
        <v>0</v>
      </c>
      <c r="AN42" s="132">
        <f t="shared" si="332"/>
        <v>0</v>
      </c>
      <c r="AO42" s="132">
        <f t="shared" si="332"/>
        <v>0</v>
      </c>
      <c r="AP42" s="132">
        <f t="shared" si="332"/>
        <v>0</v>
      </c>
      <c r="AQ42" s="132">
        <f t="shared" si="332"/>
        <v>0</v>
      </c>
      <c r="AR42" s="132">
        <f t="shared" si="332"/>
        <v>0</v>
      </c>
      <c r="AS42" s="132">
        <f t="shared" si="332"/>
        <v>0</v>
      </c>
      <c r="AT42" s="132">
        <f t="shared" si="332"/>
        <v>0</v>
      </c>
      <c r="AU42" s="132">
        <f t="shared" si="332"/>
        <v>0</v>
      </c>
      <c r="AV42" s="132">
        <f t="shared" si="332"/>
        <v>0</v>
      </c>
      <c r="AW42" s="132">
        <f t="shared" si="332"/>
        <v>0</v>
      </c>
      <c r="AX42" s="132">
        <f t="shared" si="332"/>
        <v>0</v>
      </c>
      <c r="AY42" s="132">
        <f t="shared" si="332"/>
        <v>0</v>
      </c>
      <c r="AZ42" s="132">
        <f t="shared" si="332"/>
        <v>0</v>
      </c>
      <c r="BA42" s="132">
        <f t="shared" si="332"/>
        <v>0</v>
      </c>
      <c r="BB42" s="132">
        <f t="shared" si="332"/>
        <v>0</v>
      </c>
      <c r="BC42" s="132">
        <f t="shared" si="332"/>
        <v>0</v>
      </c>
      <c r="BD42" s="132">
        <f t="shared" si="332"/>
        <v>0</v>
      </c>
      <c r="BE42" s="132">
        <f t="shared" si="332"/>
        <v>0</v>
      </c>
      <c r="BF42" s="132">
        <f t="shared" si="332"/>
        <v>0</v>
      </c>
      <c r="BG42" s="132">
        <f t="shared" si="332"/>
        <v>0</v>
      </c>
      <c r="BH42" s="132">
        <f t="shared" si="332"/>
        <v>0</v>
      </c>
      <c r="BI42" s="132">
        <f t="shared" si="332"/>
        <v>0</v>
      </c>
      <c r="BJ42" s="132">
        <f t="shared" si="332"/>
        <v>0</v>
      </c>
      <c r="BK42" s="132">
        <f t="shared" si="332"/>
        <v>0</v>
      </c>
      <c r="BL42" s="132">
        <f t="shared" si="332"/>
        <v>0</v>
      </c>
      <c r="BM42" s="132">
        <f t="shared" si="332"/>
        <v>0</v>
      </c>
      <c r="BN42" s="132">
        <f t="shared" si="332"/>
        <v>0</v>
      </c>
      <c r="BO42" s="132">
        <f t="shared" si="332"/>
        <v>0</v>
      </c>
      <c r="BP42" s="132">
        <f t="shared" si="332"/>
        <v>0</v>
      </c>
      <c r="BQ42" s="132">
        <f t="shared" si="332"/>
        <v>0</v>
      </c>
      <c r="BR42" s="132">
        <f t="shared" si="332"/>
        <v>0</v>
      </c>
      <c r="BS42" s="132">
        <f t="shared" si="332"/>
        <v>0</v>
      </c>
      <c r="BT42" s="132">
        <f t="shared" si="332"/>
        <v>0</v>
      </c>
      <c r="BU42" s="132">
        <f t="shared" si="332"/>
        <v>0</v>
      </c>
      <c r="BV42" s="132">
        <f t="shared" si="332"/>
        <v>0</v>
      </c>
      <c r="BW42" s="132">
        <f t="shared" si="332"/>
        <v>0</v>
      </c>
      <c r="BX42" s="132">
        <f t="shared" si="332"/>
        <v>0</v>
      </c>
      <c r="BY42" s="132">
        <f t="shared" si="332"/>
        <v>0</v>
      </c>
      <c r="BZ42" s="132">
        <f t="shared" si="332"/>
        <v>0</v>
      </c>
      <c r="CA42" s="132">
        <f t="shared" si="332"/>
        <v>0</v>
      </c>
      <c r="CB42" s="132">
        <f t="shared" si="332"/>
        <v>0</v>
      </c>
      <c r="CC42" s="132">
        <f t="shared" si="332"/>
        <v>0</v>
      </c>
      <c r="CD42" s="132">
        <f t="shared" si="332"/>
        <v>0</v>
      </c>
      <c r="CE42" s="132">
        <f t="shared" si="332"/>
        <v>0</v>
      </c>
      <c r="CF42" s="132">
        <f t="shared" si="332"/>
        <v>0</v>
      </c>
      <c r="CG42" s="132">
        <f t="shared" si="332"/>
        <v>0</v>
      </c>
      <c r="CH42" s="132">
        <f t="shared" si="332"/>
        <v>0</v>
      </c>
      <c r="CI42" s="132">
        <f t="shared" si="332"/>
        <v>0</v>
      </c>
      <c r="CJ42" s="132">
        <f t="shared" si="332"/>
        <v>0</v>
      </c>
      <c r="CK42" s="132">
        <f t="shared" si="332"/>
        <v>0</v>
      </c>
      <c r="CL42" s="132">
        <f t="shared" si="332"/>
        <v>0</v>
      </c>
      <c r="CM42" s="132">
        <f t="shared" ref="CM42:EN42" si="333">SUM(CM43:CM44)</f>
        <v>0</v>
      </c>
      <c r="CN42" s="132">
        <f t="shared" si="333"/>
        <v>0</v>
      </c>
      <c r="CO42" s="132">
        <f t="shared" si="333"/>
        <v>0</v>
      </c>
      <c r="CP42" s="132">
        <f t="shared" si="333"/>
        <v>0</v>
      </c>
      <c r="CQ42" s="132">
        <f t="shared" si="333"/>
        <v>0</v>
      </c>
      <c r="CR42" s="132">
        <f t="shared" si="333"/>
        <v>0</v>
      </c>
      <c r="CS42" s="132">
        <f t="shared" si="333"/>
        <v>0</v>
      </c>
      <c r="CT42" s="132">
        <f t="shared" si="333"/>
        <v>0</v>
      </c>
      <c r="CU42" s="132">
        <f t="shared" si="333"/>
        <v>0</v>
      </c>
      <c r="CV42" s="132">
        <f t="shared" si="333"/>
        <v>0</v>
      </c>
      <c r="CW42" s="132">
        <f t="shared" si="333"/>
        <v>0</v>
      </c>
      <c r="CX42" s="132">
        <f t="shared" si="333"/>
        <v>0</v>
      </c>
      <c r="CY42" s="132">
        <f t="shared" si="333"/>
        <v>0</v>
      </c>
      <c r="CZ42" s="132">
        <f t="shared" si="333"/>
        <v>0</v>
      </c>
      <c r="DA42" s="132">
        <f t="shared" si="333"/>
        <v>0</v>
      </c>
      <c r="DB42" s="132">
        <f t="shared" si="333"/>
        <v>0</v>
      </c>
      <c r="DC42" s="132">
        <f t="shared" si="333"/>
        <v>0</v>
      </c>
      <c r="DD42" s="132">
        <f t="shared" si="333"/>
        <v>0</v>
      </c>
      <c r="DE42" s="132">
        <f t="shared" si="333"/>
        <v>0</v>
      </c>
      <c r="DF42" s="132">
        <f t="shared" si="333"/>
        <v>0</v>
      </c>
      <c r="DG42" s="132">
        <f t="shared" si="333"/>
        <v>0</v>
      </c>
      <c r="DH42" s="132">
        <f t="shared" si="333"/>
        <v>0</v>
      </c>
      <c r="DI42" s="132">
        <f t="shared" si="333"/>
        <v>0</v>
      </c>
      <c r="DJ42" s="132">
        <f t="shared" si="333"/>
        <v>0</v>
      </c>
      <c r="DK42" s="132">
        <f t="shared" si="333"/>
        <v>0</v>
      </c>
      <c r="DL42" s="132">
        <f t="shared" si="333"/>
        <v>0</v>
      </c>
      <c r="DM42" s="132">
        <f t="shared" si="333"/>
        <v>0</v>
      </c>
      <c r="DN42" s="132">
        <f t="shared" si="333"/>
        <v>0</v>
      </c>
      <c r="DO42" s="132">
        <f t="shared" si="333"/>
        <v>0</v>
      </c>
      <c r="DP42" s="132">
        <f t="shared" si="333"/>
        <v>0</v>
      </c>
      <c r="DQ42" s="132">
        <f t="shared" si="333"/>
        <v>0</v>
      </c>
      <c r="DR42" s="132">
        <f t="shared" si="333"/>
        <v>0</v>
      </c>
      <c r="DS42" s="132">
        <f t="shared" si="333"/>
        <v>0</v>
      </c>
      <c r="DT42" s="132">
        <f t="shared" si="333"/>
        <v>0</v>
      </c>
      <c r="DU42" s="132">
        <f t="shared" si="333"/>
        <v>0</v>
      </c>
      <c r="DV42" s="132">
        <f t="shared" si="333"/>
        <v>0</v>
      </c>
      <c r="DW42" s="132">
        <f t="shared" si="333"/>
        <v>0</v>
      </c>
      <c r="DX42" s="132">
        <f t="shared" si="333"/>
        <v>0</v>
      </c>
      <c r="DY42" s="132">
        <f t="shared" si="333"/>
        <v>0</v>
      </c>
      <c r="DZ42" s="132">
        <f t="shared" si="333"/>
        <v>0</v>
      </c>
      <c r="EA42" s="132">
        <f t="shared" si="333"/>
        <v>0</v>
      </c>
      <c r="EB42" s="132">
        <f t="shared" si="333"/>
        <v>0</v>
      </c>
      <c r="EC42" s="132">
        <f t="shared" si="333"/>
        <v>0</v>
      </c>
      <c r="ED42" s="132">
        <f t="shared" si="333"/>
        <v>0</v>
      </c>
      <c r="EE42" s="132"/>
      <c r="EF42" s="132"/>
      <c r="EG42" s="132"/>
      <c r="EH42" s="132"/>
      <c r="EI42" s="132"/>
      <c r="EJ42" s="132"/>
      <c r="EK42" s="132"/>
      <c r="EL42" s="132"/>
      <c r="EM42" s="132">
        <f t="shared" si="333"/>
        <v>5</v>
      </c>
      <c r="EN42" s="132">
        <f t="shared" si="333"/>
        <v>170228.51999999996</v>
      </c>
    </row>
    <row r="43" spans="1:144" s="4" customFormat="1" ht="30" customHeight="1" x14ac:dyDescent="0.25">
      <c r="A43" s="143"/>
      <c r="B43" s="73">
        <v>24</v>
      </c>
      <c r="C43" s="147" t="s">
        <v>151</v>
      </c>
      <c r="D43" s="133" t="s">
        <v>152</v>
      </c>
      <c r="E43" s="76">
        <v>17622</v>
      </c>
      <c r="F43" s="77">
        <v>1.38</v>
      </c>
      <c r="G43" s="78"/>
      <c r="H43" s="151">
        <v>1</v>
      </c>
      <c r="I43" s="124">
        <v>1.4</v>
      </c>
      <c r="J43" s="124">
        <v>1.68</v>
      </c>
      <c r="K43" s="124">
        <v>2.23</v>
      </c>
      <c r="L43" s="126">
        <v>2.57</v>
      </c>
      <c r="M43" s="81"/>
      <c r="N43" s="82">
        <f t="shared" ref="N43:N44" si="334">(M43*$E43*$F43*$H43*$I43*N$10)</f>
        <v>0</v>
      </c>
      <c r="O43" s="144">
        <v>5</v>
      </c>
      <c r="P43" s="82">
        <f t="shared" ref="P43:P44" si="335">(O43*$E43*$F43*$H43*$I43*P$10)</f>
        <v>170228.51999999996</v>
      </c>
      <c r="Q43" s="87"/>
      <c r="R43" s="82">
        <f t="shared" ref="R43:R44" si="336">(Q43*$E43*$F43*$H43*$I43*R$10)</f>
        <v>0</v>
      </c>
      <c r="S43" s="81"/>
      <c r="T43" s="82">
        <f t="shared" ref="T43:T44" si="337">(S43*$E43*$F43*$H43*$I43*T$10)</f>
        <v>0</v>
      </c>
      <c r="U43" s="81"/>
      <c r="V43" s="82">
        <f t="shared" ref="V43:V44" si="338">(U43*$E43*$F43*$H43*$I43*V$10)</f>
        <v>0</v>
      </c>
      <c r="W43" s="81"/>
      <c r="X43" s="82">
        <f t="shared" ref="X43:X44" si="339">(W43*$E43*$F43*$H43*$I43*X$10)</f>
        <v>0</v>
      </c>
      <c r="Y43" s="87"/>
      <c r="Z43" s="82">
        <f t="shared" ref="Z43:Z44" si="340">(Y43*$E43*$F43*$H43*$I43*Z$10)</f>
        <v>0</v>
      </c>
      <c r="AA43" s="81"/>
      <c r="AB43" s="82">
        <f t="shared" ref="AB43:AB44" si="341">(AA43*$E43*$F43*$H43*$I43*AB$10)</f>
        <v>0</v>
      </c>
      <c r="AC43" s="87"/>
      <c r="AD43" s="81">
        <f>SUM(AC43*$E43*$F43*$H43*$J43*$AD$10)</f>
        <v>0</v>
      </c>
      <c r="AE43" s="152"/>
      <c r="AF43" s="81">
        <f t="shared" ref="AF43:AF44" si="342">SUM(AE43*$E43*$F43*$H43*$J43)</f>
        <v>0</v>
      </c>
      <c r="AG43" s="81"/>
      <c r="AH43" s="82">
        <f t="shared" ref="AH43:AH44" si="343">(AG43*$E43*$F43*$H43*$I43*AH$10)</f>
        <v>0</v>
      </c>
      <c r="AI43" s="81"/>
      <c r="AJ43" s="82">
        <f t="shared" ref="AJ43:AJ44" si="344">(AI43*$E43*$F43*$H43*$I43*AJ$10)</f>
        <v>0</v>
      </c>
      <c r="AK43" s="81"/>
      <c r="AL43" s="82">
        <f t="shared" ref="AL43:AL44" si="345">(AK43*$E43*$F43*$H43*$I43*AL$10)</f>
        <v>0</v>
      </c>
      <c r="AM43" s="81"/>
      <c r="AN43" s="82">
        <f t="shared" ref="AN43:AN44" si="346">(AM43*$E43*$F43*$H43*$I43*AN$10)</f>
        <v>0</v>
      </c>
      <c r="AO43" s="81"/>
      <c r="AP43" s="82">
        <f t="shared" ref="AP43:AP44" si="347">(AO43*$E43*$F43*$H43*$I43*AP$10)</f>
        <v>0</v>
      </c>
      <c r="AQ43" s="81"/>
      <c r="AR43" s="82">
        <f t="shared" ref="AR43:AR44" si="348">(AQ43*$E43*$F43*$H43*$I43*AR$10)</f>
        <v>0</v>
      </c>
      <c r="AS43" s="81"/>
      <c r="AT43" s="82">
        <f t="shared" ref="AT43:AT44" si="349">(AS43*$E43*$F43*$H43*$I43*AT$10)</f>
        <v>0</v>
      </c>
      <c r="AU43" s="81"/>
      <c r="AV43" s="82">
        <f t="shared" ref="AV43:AV44" si="350">(AU43*$E43*$F43*$H43*$I43*AV$10)</f>
        <v>0</v>
      </c>
      <c r="AW43" s="81"/>
      <c r="AX43" s="82">
        <f t="shared" ref="AX43:AX44" si="351">(AW43*$E43*$F43*$H43*$I43*AX$10)</f>
        <v>0</v>
      </c>
      <c r="AY43" s="81"/>
      <c r="AZ43" s="82">
        <f t="shared" ref="AZ43:AZ44" si="352">(AY43*$E43*$F43*$H43*$I43*AZ$10)</f>
        <v>0</v>
      </c>
      <c r="BA43" s="81"/>
      <c r="BB43" s="82">
        <f t="shared" ref="BB43:BB44" si="353">(BA43*$E43*$F43*$H43*$I43*BB$10)</f>
        <v>0</v>
      </c>
      <c r="BC43" s="81"/>
      <c r="BD43" s="82">
        <f t="shared" ref="BD43:BD44" si="354">(BC43*$E43*$F43*$H43*$I43*BD$10)</f>
        <v>0</v>
      </c>
      <c r="BE43" s="81"/>
      <c r="BF43" s="82">
        <f t="shared" ref="BF43:BF44" si="355">(BE43*$E43*$F43*$H43*$I43*BF$10)</f>
        <v>0</v>
      </c>
      <c r="BG43" s="81"/>
      <c r="BH43" s="82">
        <f t="shared" ref="BH43:BH44" si="356">(BG43*$E43*$F43*$H43*$I43*BH$10)</f>
        <v>0</v>
      </c>
      <c r="BI43" s="81"/>
      <c r="BJ43" s="82">
        <f t="shared" ref="BJ43:BJ44" si="357">(BI43*$E43*$F43*$H43*$I43*BJ$10)</f>
        <v>0</v>
      </c>
      <c r="BK43" s="81"/>
      <c r="BL43" s="82">
        <f t="shared" ref="BL43:BL44" si="358">(BK43*$E43*$F43*$H43*$I43*BL$10)</f>
        <v>0</v>
      </c>
      <c r="BM43" s="148"/>
      <c r="BN43" s="82">
        <f t="shared" ref="BN43:BN44" si="359">(BM43*$E43*$F43*$H43*$I43*BN$10)</f>
        <v>0</v>
      </c>
      <c r="BO43" s="81"/>
      <c r="BP43" s="82">
        <f t="shared" ref="BP43:BP44" si="360">(BO43*$E43*$F43*$H43*$I43*BP$10)</f>
        <v>0</v>
      </c>
      <c r="BQ43" s="81"/>
      <c r="BR43" s="82">
        <f t="shared" ref="BR43:BR44" si="361">(BQ43*$E43*$F43*$H43*$I43*BR$10)</f>
        <v>0</v>
      </c>
      <c r="BS43" s="81"/>
      <c r="BT43" s="82">
        <f t="shared" ref="BT43:BT44" si="362">(BS43*$E43*$F43*$H43*$I43*BT$10)</f>
        <v>0</v>
      </c>
      <c r="BU43" s="81"/>
      <c r="BV43" s="82">
        <f t="shared" ref="BV43:BV44" si="363">(BU43*$E43*$F43*$H43*$I43*BV$10)</f>
        <v>0</v>
      </c>
      <c r="BW43" s="81"/>
      <c r="BX43" s="82">
        <f t="shared" ref="BX43:BX44" si="364">(BW43*$E43*$F43*$H43*$I43*BX$10)</f>
        <v>0</v>
      </c>
      <c r="BY43" s="81"/>
      <c r="BZ43" s="82">
        <f t="shared" ref="BZ43:BZ44" si="365">(BY43*$E43*$F43*$H43*$I43*BZ$10)</f>
        <v>0</v>
      </c>
      <c r="CA43" s="87"/>
      <c r="CB43" s="84">
        <f t="shared" ref="CB43:CB44" si="366">SUM(CA43*$E43*$F43*$H43*$J43*CB$10)</f>
        <v>0</v>
      </c>
      <c r="CC43" s="81"/>
      <c r="CD43" s="84">
        <f t="shared" ref="CD43:CD44" si="367">SUM(CC43*$E43*$F43*$H43*$J43*CD$10)</f>
        <v>0</v>
      </c>
      <c r="CE43" s="81"/>
      <c r="CF43" s="84">
        <f t="shared" ref="CF43:CF44" si="368">SUM(CE43*$E43*$F43*$H43*$J43*CF$10)</f>
        <v>0</v>
      </c>
      <c r="CG43" s="87"/>
      <c r="CH43" s="84">
        <f t="shared" ref="CH43:CH44" si="369">SUM(CG43*$E43*$F43*$H43*$J43*CH$10)</f>
        <v>0</v>
      </c>
      <c r="CI43" s="87"/>
      <c r="CJ43" s="84">
        <f t="shared" ref="CJ43:CJ44" si="370">SUM(CI43*$E43*$F43*$H43*$J43*CJ$10)</f>
        <v>0</v>
      </c>
      <c r="CK43" s="81"/>
      <c r="CL43" s="84">
        <f t="shared" ref="CL43:CL44" si="371">SUM(CK43*$E43*$F43*$H43*$J43*CL$10)</f>
        <v>0</v>
      </c>
      <c r="CM43" s="81"/>
      <c r="CN43" s="84">
        <f t="shared" ref="CN43:CN44" si="372">SUM(CM43*$E43*$F43*$H43*$J43*CN$10)</f>
        <v>0</v>
      </c>
      <c r="CO43" s="87"/>
      <c r="CP43" s="84">
        <f t="shared" ref="CP43:CP44" si="373">SUM(CO43*$E43*$F43*$H43*$J43*CP$10)</f>
        <v>0</v>
      </c>
      <c r="CQ43" s="81"/>
      <c r="CR43" s="84">
        <f t="shared" ref="CR43:CR44" si="374">SUM(CQ43*$E43*$F43*$H43*$J43*CR$10)</f>
        <v>0</v>
      </c>
      <c r="CS43" s="81"/>
      <c r="CT43" s="84">
        <f t="shared" ref="CT43:CT44" si="375">SUM(CS43*$E43*$F43*$H43*$J43*CT$10)</f>
        <v>0</v>
      </c>
      <c r="CU43" s="81"/>
      <c r="CV43" s="84">
        <f t="shared" ref="CV43:CV44" si="376">SUM(CU43*$E43*$F43*$H43*$J43*CV$10)</f>
        <v>0</v>
      </c>
      <c r="CW43" s="81"/>
      <c r="CX43" s="84">
        <f t="shared" ref="CX43:CX44" si="377">SUM(CW43*$E43*$F43*$H43*$J43*CX$10)</f>
        <v>0</v>
      </c>
      <c r="CY43" s="81"/>
      <c r="CZ43" s="84">
        <f t="shared" ref="CZ43:CZ44" si="378">SUM(CY43*$E43*$F43*$H43*$J43*CZ$10)</f>
        <v>0</v>
      </c>
      <c r="DA43" s="81"/>
      <c r="DB43" s="84">
        <f t="shared" ref="DB43:DB44" si="379">SUM(DA43*$E43*$F43*$H43*$J43*DB$10)</f>
        <v>0</v>
      </c>
      <c r="DC43" s="81"/>
      <c r="DD43" s="81">
        <f t="shared" ref="DD43:DD44" si="380">SUM(DC43*$E43*$F43*$H43*$J43*DD$10)</f>
        <v>0</v>
      </c>
      <c r="DE43" s="85"/>
      <c r="DF43" s="81">
        <f t="shared" ref="DF43:DF44" si="381">SUM(DE43*$E43*$F43*$H43*$J43*DF$10)</f>
        <v>0</v>
      </c>
      <c r="DG43" s="81"/>
      <c r="DH43" s="81">
        <f t="shared" ref="DH43:DH44" si="382">SUM(DG43*$E43*$F43*$H43*$K43*DH$10)</f>
        <v>0</v>
      </c>
      <c r="DI43" s="81"/>
      <c r="DJ43" s="81">
        <f t="shared" ref="DJ43:DJ44" si="383">SUM(DI43*$E43*$F43*$H43*$L43*DJ$10)</f>
        <v>0</v>
      </c>
      <c r="DK43" s="81"/>
      <c r="DL43" s="82">
        <f t="shared" ref="DL43:DL44" si="384">(DK43*$E43*$F43*$H43*$I43*DL$10)</f>
        <v>0</v>
      </c>
      <c r="DM43" s="81"/>
      <c r="DN43" s="82">
        <f t="shared" ref="DN43:DN44" si="385">(DM43*$E43*$F43*$H43*$I43*DN$10)</f>
        <v>0</v>
      </c>
      <c r="DO43" s="81"/>
      <c r="DP43" s="84">
        <f t="shared" ref="DP43:DP44" si="386">SUM(DO43*$E43*$F43*$H43)</f>
        <v>0</v>
      </c>
      <c r="DQ43" s="81"/>
      <c r="DR43" s="152"/>
      <c r="DS43" s="81"/>
      <c r="DT43" s="82">
        <f t="shared" ref="DT43:DT44" si="387">(DS43*$E43*$F43*$H43*$I43*DT$10)</f>
        <v>0</v>
      </c>
      <c r="DU43" s="81"/>
      <c r="DV43" s="82">
        <f t="shared" ref="DV43:DV44" si="388">(DU43*$E43*$F43*$H43*$I43*DV$10)</f>
        <v>0</v>
      </c>
      <c r="DW43" s="153"/>
      <c r="DX43" s="152"/>
      <c r="DY43" s="86"/>
      <c r="DZ43" s="86"/>
      <c r="EA43" s="101"/>
      <c r="EB43" s="87">
        <f t="shared" ref="EB43:EB44" si="389">(EA43*$E43*$F43*$H43*$I43)</f>
        <v>0</v>
      </c>
      <c r="EC43" s="101"/>
      <c r="ED43" s="101"/>
      <c r="EE43" s="101"/>
      <c r="EF43" s="88">
        <f t="shared" ref="EF43:EF44" si="390">(EE43*$E43*$F43*$H43*$I43)</f>
        <v>0</v>
      </c>
      <c r="EG43" s="149"/>
      <c r="EH43" s="149"/>
      <c r="EI43" s="149"/>
      <c r="EJ43" s="149"/>
      <c r="EK43" s="88"/>
      <c r="EL43" s="149"/>
      <c r="EM43" s="146">
        <f>SUM(M43,O43,Q43,S43,U43,W43,Y43,AA43,AC43,AE43,AG43,AI43,AK43,AM43,AO43,AQ43,AS43,AU43,AW43,AY43,BA43,BC43,BE43,BG43,BI43,BK43,BM43,BO43,BQ43,BS43,BU43,BW43,BY43,CA43,CC43,CE43,CG43,CI43,CK43,CM43,CO43,CQ43,CS43,CU43,CW43,CY43,DA43,DC43,DE43,DG43,DI43,DK43,DM43,DO43,DQ43,DS43,DU43,DW43,DY43,EA43,EC43)</f>
        <v>5</v>
      </c>
      <c r="EN43" s="146">
        <f>SUM(N43,P43,R43,T43,V43,X43,Z43,AB43,AD43,AF43,AH43,AJ43,AL43,AN43,AP43,AR43,AT43,AV43,AX43,AZ43,BB43,BD43,BF43,BH43,BJ43,BL43,BN43,BP43,BR43,BT43,BV43,BX43,BZ43,CB43,CD43,CF43,CH43,CJ43,CL43,CN43,CP43,CR43,CT43,CV43,CX43,CZ43,DB43,DD43,DF43,DH43,DJ43,DL43,DN43,DP43,DR43,DT43,DV43,DX43,DZ43,EB43,ED43)</f>
        <v>170228.51999999996</v>
      </c>
    </row>
    <row r="44" spans="1:144" s="134" customFormat="1" ht="30" customHeight="1" x14ac:dyDescent="0.25">
      <c r="A44" s="143"/>
      <c r="B44" s="73">
        <v>25</v>
      </c>
      <c r="C44" s="147" t="s">
        <v>153</v>
      </c>
      <c r="D44" s="133" t="s">
        <v>154</v>
      </c>
      <c r="E44" s="76">
        <v>17622</v>
      </c>
      <c r="F44" s="79">
        <v>2.09</v>
      </c>
      <c r="G44" s="78"/>
      <c r="H44" s="151">
        <v>1</v>
      </c>
      <c r="I44" s="124">
        <v>1.4</v>
      </c>
      <c r="J44" s="124">
        <v>1.68</v>
      </c>
      <c r="K44" s="124">
        <v>2.23</v>
      </c>
      <c r="L44" s="126">
        <v>2.57</v>
      </c>
      <c r="M44" s="127"/>
      <c r="N44" s="82">
        <f t="shared" si="334"/>
        <v>0</v>
      </c>
      <c r="O44" s="144"/>
      <c r="P44" s="82">
        <f t="shared" si="335"/>
        <v>0</v>
      </c>
      <c r="Q44" s="144"/>
      <c r="R44" s="82">
        <f t="shared" si="336"/>
        <v>0</v>
      </c>
      <c r="S44" s="127"/>
      <c r="T44" s="82">
        <f t="shared" si="337"/>
        <v>0</v>
      </c>
      <c r="U44" s="127"/>
      <c r="V44" s="82">
        <f t="shared" si="338"/>
        <v>0</v>
      </c>
      <c r="W44" s="127"/>
      <c r="X44" s="82">
        <f t="shared" si="339"/>
        <v>0</v>
      </c>
      <c r="Y44" s="144"/>
      <c r="Z44" s="82">
        <f t="shared" si="340"/>
        <v>0</v>
      </c>
      <c r="AA44" s="127"/>
      <c r="AB44" s="82">
        <f t="shared" si="341"/>
        <v>0</v>
      </c>
      <c r="AC44" s="144"/>
      <c r="AD44" s="81">
        <f>SUM(AC44*$E44*$F44*$H44*$J44*$AD$10)</f>
        <v>0</v>
      </c>
      <c r="AE44" s="154"/>
      <c r="AF44" s="81">
        <f t="shared" si="342"/>
        <v>0</v>
      </c>
      <c r="AG44" s="127"/>
      <c r="AH44" s="82">
        <f t="shared" si="343"/>
        <v>0</v>
      </c>
      <c r="AI44" s="127"/>
      <c r="AJ44" s="82">
        <f t="shared" si="344"/>
        <v>0</v>
      </c>
      <c r="AK44" s="81"/>
      <c r="AL44" s="82">
        <f t="shared" si="345"/>
        <v>0</v>
      </c>
      <c r="AM44" s="127"/>
      <c r="AN44" s="82">
        <f t="shared" si="346"/>
        <v>0</v>
      </c>
      <c r="AO44" s="127"/>
      <c r="AP44" s="82">
        <f t="shared" si="347"/>
        <v>0</v>
      </c>
      <c r="AQ44" s="127"/>
      <c r="AR44" s="82">
        <f t="shared" si="348"/>
        <v>0</v>
      </c>
      <c r="AS44" s="127"/>
      <c r="AT44" s="82">
        <f t="shared" si="349"/>
        <v>0</v>
      </c>
      <c r="AU44" s="127"/>
      <c r="AV44" s="82">
        <f t="shared" si="350"/>
        <v>0</v>
      </c>
      <c r="AW44" s="127"/>
      <c r="AX44" s="82">
        <f t="shared" si="351"/>
        <v>0</v>
      </c>
      <c r="AY44" s="127"/>
      <c r="AZ44" s="82">
        <f t="shared" si="352"/>
        <v>0</v>
      </c>
      <c r="BA44" s="127"/>
      <c r="BB44" s="82">
        <f t="shared" si="353"/>
        <v>0</v>
      </c>
      <c r="BC44" s="127"/>
      <c r="BD44" s="82">
        <f t="shared" si="354"/>
        <v>0</v>
      </c>
      <c r="BE44" s="127"/>
      <c r="BF44" s="82">
        <f t="shared" si="355"/>
        <v>0</v>
      </c>
      <c r="BG44" s="127"/>
      <c r="BH44" s="82">
        <f t="shared" si="356"/>
        <v>0</v>
      </c>
      <c r="BI44" s="127"/>
      <c r="BJ44" s="82">
        <f t="shared" si="357"/>
        <v>0</v>
      </c>
      <c r="BK44" s="127"/>
      <c r="BL44" s="82">
        <f t="shared" si="358"/>
        <v>0</v>
      </c>
      <c r="BM44" s="145"/>
      <c r="BN44" s="82">
        <f t="shared" si="359"/>
        <v>0</v>
      </c>
      <c r="BO44" s="127"/>
      <c r="BP44" s="82">
        <f t="shared" si="360"/>
        <v>0</v>
      </c>
      <c r="BQ44" s="127"/>
      <c r="BR44" s="82">
        <f t="shared" si="361"/>
        <v>0</v>
      </c>
      <c r="BS44" s="81"/>
      <c r="BT44" s="82">
        <f t="shared" si="362"/>
        <v>0</v>
      </c>
      <c r="BU44" s="127"/>
      <c r="BV44" s="82">
        <f t="shared" si="363"/>
        <v>0</v>
      </c>
      <c r="BW44" s="127"/>
      <c r="BX44" s="82">
        <f t="shared" si="364"/>
        <v>0</v>
      </c>
      <c r="BY44" s="127"/>
      <c r="BZ44" s="82">
        <f t="shared" si="365"/>
        <v>0</v>
      </c>
      <c r="CA44" s="144"/>
      <c r="CB44" s="84">
        <f t="shared" si="366"/>
        <v>0</v>
      </c>
      <c r="CC44" s="127"/>
      <c r="CD44" s="84">
        <f t="shared" si="367"/>
        <v>0</v>
      </c>
      <c r="CE44" s="127"/>
      <c r="CF44" s="84">
        <f t="shared" si="368"/>
        <v>0</v>
      </c>
      <c r="CG44" s="144"/>
      <c r="CH44" s="84">
        <f t="shared" si="369"/>
        <v>0</v>
      </c>
      <c r="CI44" s="144"/>
      <c r="CJ44" s="84">
        <f t="shared" si="370"/>
        <v>0</v>
      </c>
      <c r="CK44" s="127"/>
      <c r="CL44" s="84">
        <f t="shared" si="371"/>
        <v>0</v>
      </c>
      <c r="CM44" s="127"/>
      <c r="CN44" s="84">
        <f t="shared" si="372"/>
        <v>0</v>
      </c>
      <c r="CO44" s="144"/>
      <c r="CP44" s="84">
        <f t="shared" si="373"/>
        <v>0</v>
      </c>
      <c r="CQ44" s="127"/>
      <c r="CR44" s="84">
        <f t="shared" si="374"/>
        <v>0</v>
      </c>
      <c r="CS44" s="127"/>
      <c r="CT44" s="84">
        <f t="shared" si="375"/>
        <v>0</v>
      </c>
      <c r="CU44" s="127"/>
      <c r="CV44" s="84">
        <f t="shared" si="376"/>
        <v>0</v>
      </c>
      <c r="CW44" s="127"/>
      <c r="CX44" s="84">
        <f t="shared" si="377"/>
        <v>0</v>
      </c>
      <c r="CY44" s="127"/>
      <c r="CZ44" s="84">
        <f t="shared" si="378"/>
        <v>0</v>
      </c>
      <c r="DA44" s="127"/>
      <c r="DB44" s="84">
        <f t="shared" si="379"/>
        <v>0</v>
      </c>
      <c r="DC44" s="127"/>
      <c r="DD44" s="81">
        <f t="shared" si="380"/>
        <v>0</v>
      </c>
      <c r="DE44" s="92"/>
      <c r="DF44" s="81">
        <f t="shared" si="381"/>
        <v>0</v>
      </c>
      <c r="DG44" s="127"/>
      <c r="DH44" s="81">
        <f t="shared" si="382"/>
        <v>0</v>
      </c>
      <c r="DI44" s="127"/>
      <c r="DJ44" s="81">
        <f t="shared" si="383"/>
        <v>0</v>
      </c>
      <c r="DK44" s="101"/>
      <c r="DL44" s="82">
        <f t="shared" si="384"/>
        <v>0</v>
      </c>
      <c r="DM44" s="81"/>
      <c r="DN44" s="82">
        <f t="shared" si="385"/>
        <v>0</v>
      </c>
      <c r="DO44" s="127"/>
      <c r="DP44" s="84">
        <f t="shared" si="386"/>
        <v>0</v>
      </c>
      <c r="DQ44" s="127"/>
      <c r="DR44" s="152"/>
      <c r="DS44" s="81"/>
      <c r="DT44" s="82">
        <f t="shared" si="387"/>
        <v>0</v>
      </c>
      <c r="DU44" s="81"/>
      <c r="DV44" s="82">
        <f t="shared" si="388"/>
        <v>0</v>
      </c>
      <c r="DW44" s="153"/>
      <c r="DX44" s="152"/>
      <c r="DY44" s="86"/>
      <c r="DZ44" s="86"/>
      <c r="EA44" s="101"/>
      <c r="EB44" s="87">
        <f t="shared" si="389"/>
        <v>0</v>
      </c>
      <c r="EC44" s="101"/>
      <c r="ED44" s="101"/>
      <c r="EE44" s="101"/>
      <c r="EF44" s="88">
        <f t="shared" si="390"/>
        <v>0</v>
      </c>
      <c r="EG44" s="149"/>
      <c r="EH44" s="149"/>
      <c r="EI44" s="149"/>
      <c r="EJ44" s="149"/>
      <c r="EK44" s="88"/>
      <c r="EL44" s="149"/>
      <c r="EM44" s="146">
        <f>SUM(M44,O44,Q44,S44,U44,W44,Y44,AA44,AC44,AE44,AG44,AI44,AK44,AM44,AO44,AQ44,AS44,AU44,AW44,AY44,BA44,BC44,BE44,BG44,BI44,BK44,BM44,BO44,BQ44,BS44,BU44,BW44,BY44,CA44,CC44,CE44,CG44,CI44,CK44,CM44,CO44,CQ44,CS44,CU44,CW44,CY44,DA44,DC44,DE44,DG44,DI44,DK44,DM44,DO44,DQ44,DS44,DU44,DW44,DY44,EA44,EC44)</f>
        <v>0</v>
      </c>
      <c r="EN44" s="146">
        <f>SUM(N44,P44,R44,T44,V44,X44,Z44,AB44,AD44,AF44,AH44,AJ44,AL44,AN44,AP44,AR44,AT44,AV44,AX44,AZ44,BB44,BD44,BF44,BH44,BJ44,BL44,BN44,BP44,BR44,BT44,BV44,BX44,BZ44,CB44,CD44,CF44,CH44,CJ44,CL44,CN44,CP44,CR44,CT44,CV44,CX44,CZ44,DB44,DD44,DF44,DH44,DJ44,DL44,DN44,DP44,DR44,DT44,DV44,DX44,DZ44,EB44,ED44)</f>
        <v>0</v>
      </c>
    </row>
    <row r="45" spans="1:144" s="122" customFormat="1" ht="15" customHeight="1" x14ac:dyDescent="0.25">
      <c r="A45" s="137">
        <v>10</v>
      </c>
      <c r="B45" s="137"/>
      <c r="C45" s="52" t="s">
        <v>155</v>
      </c>
      <c r="D45" s="129" t="s">
        <v>156</v>
      </c>
      <c r="E45" s="76">
        <v>17622</v>
      </c>
      <c r="F45" s="130"/>
      <c r="G45" s="78"/>
      <c r="H45" s="66"/>
      <c r="I45" s="138"/>
      <c r="J45" s="138"/>
      <c r="K45" s="138"/>
      <c r="L45" s="155">
        <v>2.57</v>
      </c>
      <c r="M45" s="132">
        <f t="shared" ref="M45:BX45" si="391">M46</f>
        <v>0</v>
      </c>
      <c r="N45" s="132">
        <f t="shared" si="391"/>
        <v>0</v>
      </c>
      <c r="O45" s="132">
        <f t="shared" si="391"/>
        <v>0</v>
      </c>
      <c r="P45" s="132">
        <f t="shared" si="391"/>
        <v>0</v>
      </c>
      <c r="Q45" s="132">
        <f t="shared" si="391"/>
        <v>0</v>
      </c>
      <c r="R45" s="132">
        <f t="shared" si="391"/>
        <v>0</v>
      </c>
      <c r="S45" s="132">
        <f t="shared" si="391"/>
        <v>0</v>
      </c>
      <c r="T45" s="132">
        <f t="shared" si="391"/>
        <v>0</v>
      </c>
      <c r="U45" s="132">
        <f t="shared" si="391"/>
        <v>0</v>
      </c>
      <c r="V45" s="132">
        <f t="shared" si="391"/>
        <v>0</v>
      </c>
      <c r="W45" s="132">
        <f t="shared" si="391"/>
        <v>0</v>
      </c>
      <c r="X45" s="132">
        <f t="shared" si="391"/>
        <v>0</v>
      </c>
      <c r="Y45" s="132">
        <f t="shared" si="391"/>
        <v>0</v>
      </c>
      <c r="Z45" s="132">
        <f t="shared" si="391"/>
        <v>0</v>
      </c>
      <c r="AA45" s="132">
        <f t="shared" si="391"/>
        <v>0</v>
      </c>
      <c r="AB45" s="132">
        <f t="shared" si="391"/>
        <v>0</v>
      </c>
      <c r="AC45" s="132">
        <f t="shared" si="391"/>
        <v>0</v>
      </c>
      <c r="AD45" s="132">
        <f t="shared" si="391"/>
        <v>0</v>
      </c>
      <c r="AE45" s="132">
        <f>AE46</f>
        <v>0</v>
      </c>
      <c r="AF45" s="132">
        <f t="shared" si="391"/>
        <v>0</v>
      </c>
      <c r="AG45" s="132">
        <f t="shared" si="391"/>
        <v>0</v>
      </c>
      <c r="AH45" s="132">
        <f t="shared" si="391"/>
        <v>0</v>
      </c>
      <c r="AI45" s="132">
        <f t="shared" si="391"/>
        <v>0</v>
      </c>
      <c r="AJ45" s="132">
        <f t="shared" si="391"/>
        <v>0</v>
      </c>
      <c r="AK45" s="132">
        <f t="shared" si="391"/>
        <v>0</v>
      </c>
      <c r="AL45" s="132">
        <f t="shared" si="391"/>
        <v>0</v>
      </c>
      <c r="AM45" s="132">
        <f t="shared" si="391"/>
        <v>0</v>
      </c>
      <c r="AN45" s="132">
        <f t="shared" si="391"/>
        <v>0</v>
      </c>
      <c r="AO45" s="132">
        <f t="shared" si="391"/>
        <v>0</v>
      </c>
      <c r="AP45" s="132">
        <f t="shared" si="391"/>
        <v>0</v>
      </c>
      <c r="AQ45" s="132">
        <f t="shared" si="391"/>
        <v>0</v>
      </c>
      <c r="AR45" s="132">
        <f t="shared" si="391"/>
        <v>0</v>
      </c>
      <c r="AS45" s="132">
        <f t="shared" si="391"/>
        <v>0</v>
      </c>
      <c r="AT45" s="132">
        <f t="shared" si="391"/>
        <v>0</v>
      </c>
      <c r="AU45" s="132">
        <f t="shared" si="391"/>
        <v>0</v>
      </c>
      <c r="AV45" s="132">
        <f t="shared" si="391"/>
        <v>0</v>
      </c>
      <c r="AW45" s="132">
        <f t="shared" si="391"/>
        <v>0</v>
      </c>
      <c r="AX45" s="132">
        <f t="shared" si="391"/>
        <v>0</v>
      </c>
      <c r="AY45" s="132">
        <f t="shared" si="391"/>
        <v>0</v>
      </c>
      <c r="AZ45" s="132">
        <f t="shared" si="391"/>
        <v>0</v>
      </c>
      <c r="BA45" s="132">
        <f t="shared" si="391"/>
        <v>0</v>
      </c>
      <c r="BB45" s="132">
        <f t="shared" si="391"/>
        <v>0</v>
      </c>
      <c r="BC45" s="132">
        <f t="shared" si="391"/>
        <v>0</v>
      </c>
      <c r="BD45" s="132">
        <f t="shared" si="391"/>
        <v>0</v>
      </c>
      <c r="BE45" s="132">
        <f t="shared" si="391"/>
        <v>0</v>
      </c>
      <c r="BF45" s="132">
        <f t="shared" si="391"/>
        <v>0</v>
      </c>
      <c r="BG45" s="132">
        <f t="shared" si="391"/>
        <v>0</v>
      </c>
      <c r="BH45" s="132">
        <f t="shared" si="391"/>
        <v>0</v>
      </c>
      <c r="BI45" s="132">
        <f t="shared" si="391"/>
        <v>0</v>
      </c>
      <c r="BJ45" s="132">
        <f t="shared" si="391"/>
        <v>0</v>
      </c>
      <c r="BK45" s="132">
        <f t="shared" si="391"/>
        <v>0</v>
      </c>
      <c r="BL45" s="132">
        <f t="shared" si="391"/>
        <v>0</v>
      </c>
      <c r="BM45" s="132">
        <f t="shared" si="391"/>
        <v>0</v>
      </c>
      <c r="BN45" s="132">
        <f t="shared" si="391"/>
        <v>0</v>
      </c>
      <c r="BO45" s="132">
        <f t="shared" si="391"/>
        <v>0</v>
      </c>
      <c r="BP45" s="132">
        <f t="shared" si="391"/>
        <v>0</v>
      </c>
      <c r="BQ45" s="132">
        <f t="shared" si="391"/>
        <v>0</v>
      </c>
      <c r="BR45" s="132">
        <f t="shared" si="391"/>
        <v>0</v>
      </c>
      <c r="BS45" s="132">
        <f t="shared" si="391"/>
        <v>0</v>
      </c>
      <c r="BT45" s="132">
        <f t="shared" si="391"/>
        <v>0</v>
      </c>
      <c r="BU45" s="132">
        <f t="shared" si="391"/>
        <v>0</v>
      </c>
      <c r="BV45" s="132">
        <f t="shared" si="391"/>
        <v>0</v>
      </c>
      <c r="BW45" s="132">
        <f t="shared" si="391"/>
        <v>0</v>
      </c>
      <c r="BX45" s="132">
        <f t="shared" si="391"/>
        <v>0</v>
      </c>
      <c r="BY45" s="132">
        <f t="shared" ref="BY45:DG45" si="392">BY46</f>
        <v>0</v>
      </c>
      <c r="BZ45" s="132">
        <f t="shared" si="392"/>
        <v>0</v>
      </c>
      <c r="CA45" s="132">
        <f t="shared" si="392"/>
        <v>0</v>
      </c>
      <c r="CB45" s="132">
        <f t="shared" si="392"/>
        <v>0</v>
      </c>
      <c r="CC45" s="132">
        <f t="shared" si="392"/>
        <v>0</v>
      </c>
      <c r="CD45" s="132">
        <f t="shared" si="392"/>
        <v>0</v>
      </c>
      <c r="CE45" s="132">
        <f t="shared" si="392"/>
        <v>0</v>
      </c>
      <c r="CF45" s="132">
        <f t="shared" si="392"/>
        <v>0</v>
      </c>
      <c r="CG45" s="132">
        <f t="shared" si="392"/>
        <v>0</v>
      </c>
      <c r="CH45" s="132">
        <f t="shared" si="392"/>
        <v>0</v>
      </c>
      <c r="CI45" s="132">
        <f t="shared" si="392"/>
        <v>0</v>
      </c>
      <c r="CJ45" s="132">
        <f t="shared" si="392"/>
        <v>0</v>
      </c>
      <c r="CK45" s="132">
        <f t="shared" si="392"/>
        <v>0</v>
      </c>
      <c r="CL45" s="132">
        <f t="shared" si="392"/>
        <v>0</v>
      </c>
      <c r="CM45" s="132">
        <f t="shared" si="392"/>
        <v>0</v>
      </c>
      <c r="CN45" s="132">
        <f t="shared" si="392"/>
        <v>0</v>
      </c>
      <c r="CO45" s="132">
        <f t="shared" si="392"/>
        <v>0</v>
      </c>
      <c r="CP45" s="132">
        <f t="shared" si="392"/>
        <v>0</v>
      </c>
      <c r="CQ45" s="132">
        <f t="shared" si="392"/>
        <v>0</v>
      </c>
      <c r="CR45" s="132">
        <f t="shared" si="392"/>
        <v>0</v>
      </c>
      <c r="CS45" s="132">
        <f t="shared" si="392"/>
        <v>0</v>
      </c>
      <c r="CT45" s="132">
        <f t="shared" si="392"/>
        <v>0</v>
      </c>
      <c r="CU45" s="132">
        <f t="shared" si="392"/>
        <v>0</v>
      </c>
      <c r="CV45" s="132">
        <f t="shared" si="392"/>
        <v>0</v>
      </c>
      <c r="CW45" s="132">
        <f>CW46</f>
        <v>0</v>
      </c>
      <c r="CX45" s="132">
        <f t="shared" si="392"/>
        <v>0</v>
      </c>
      <c r="CY45" s="132">
        <f>CY46</f>
        <v>0</v>
      </c>
      <c r="CZ45" s="132">
        <f t="shared" si="392"/>
        <v>0</v>
      </c>
      <c r="DA45" s="132">
        <f>DA46</f>
        <v>0</v>
      </c>
      <c r="DB45" s="132">
        <f t="shared" si="392"/>
        <v>0</v>
      </c>
      <c r="DC45" s="132">
        <f t="shared" si="392"/>
        <v>0</v>
      </c>
      <c r="DD45" s="132">
        <f t="shared" si="392"/>
        <v>0</v>
      </c>
      <c r="DE45" s="132">
        <f t="shared" si="392"/>
        <v>0</v>
      </c>
      <c r="DF45" s="132">
        <f t="shared" si="392"/>
        <v>0</v>
      </c>
      <c r="DG45" s="132">
        <f t="shared" si="392"/>
        <v>0</v>
      </c>
      <c r="DH45" s="132">
        <f>DH46</f>
        <v>0</v>
      </c>
      <c r="DI45" s="132">
        <f>DI46</f>
        <v>0</v>
      </c>
      <c r="DJ45" s="132">
        <f>DJ46</f>
        <v>0</v>
      </c>
      <c r="DK45" s="132">
        <f t="shared" ref="DK45:EN45" si="393">DK46</f>
        <v>0</v>
      </c>
      <c r="DL45" s="132">
        <f t="shared" si="393"/>
        <v>0</v>
      </c>
      <c r="DM45" s="132">
        <f t="shared" si="393"/>
        <v>0</v>
      </c>
      <c r="DN45" s="132">
        <f t="shared" si="393"/>
        <v>0</v>
      </c>
      <c r="DO45" s="132">
        <f t="shared" si="393"/>
        <v>0</v>
      </c>
      <c r="DP45" s="132">
        <f t="shared" si="393"/>
        <v>0</v>
      </c>
      <c r="DQ45" s="132">
        <f t="shared" si="393"/>
        <v>0</v>
      </c>
      <c r="DR45" s="132">
        <f t="shared" si="393"/>
        <v>0</v>
      </c>
      <c r="DS45" s="132">
        <f t="shared" si="393"/>
        <v>0</v>
      </c>
      <c r="DT45" s="132">
        <f t="shared" si="393"/>
        <v>0</v>
      </c>
      <c r="DU45" s="132">
        <f t="shared" si="393"/>
        <v>0</v>
      </c>
      <c r="DV45" s="132">
        <f t="shared" si="393"/>
        <v>0</v>
      </c>
      <c r="DW45" s="132">
        <f t="shared" si="393"/>
        <v>0</v>
      </c>
      <c r="DX45" s="132">
        <f t="shared" si="393"/>
        <v>0</v>
      </c>
      <c r="DY45" s="132">
        <f t="shared" si="393"/>
        <v>0</v>
      </c>
      <c r="DZ45" s="132">
        <f t="shared" si="393"/>
        <v>0</v>
      </c>
      <c r="EA45" s="132">
        <f t="shared" si="393"/>
        <v>0</v>
      </c>
      <c r="EB45" s="132">
        <f t="shared" si="393"/>
        <v>0</v>
      </c>
      <c r="EC45" s="132">
        <f t="shared" si="393"/>
        <v>0</v>
      </c>
      <c r="ED45" s="132">
        <f t="shared" si="393"/>
        <v>0</v>
      </c>
      <c r="EE45" s="132"/>
      <c r="EF45" s="132"/>
      <c r="EG45" s="132"/>
      <c r="EH45" s="132"/>
      <c r="EI45" s="132"/>
      <c r="EJ45" s="132"/>
      <c r="EK45" s="132"/>
      <c r="EL45" s="132"/>
      <c r="EM45" s="132">
        <f t="shared" si="393"/>
        <v>0</v>
      </c>
      <c r="EN45" s="132">
        <f t="shared" si="393"/>
        <v>0</v>
      </c>
    </row>
    <row r="46" spans="1:144" s="4" customFormat="1" ht="15.75" customHeight="1" x14ac:dyDescent="0.25">
      <c r="A46" s="143"/>
      <c r="B46" s="73">
        <v>26</v>
      </c>
      <c r="C46" s="147" t="s">
        <v>157</v>
      </c>
      <c r="D46" s="133" t="s">
        <v>158</v>
      </c>
      <c r="E46" s="76">
        <v>17622</v>
      </c>
      <c r="F46" s="77">
        <v>1.6</v>
      </c>
      <c r="G46" s="78"/>
      <c r="H46" s="151">
        <v>1</v>
      </c>
      <c r="I46" s="124">
        <v>1.4</v>
      </c>
      <c r="J46" s="124">
        <v>1.68</v>
      </c>
      <c r="K46" s="124">
        <v>2.23</v>
      </c>
      <c r="L46" s="126">
        <v>2.57</v>
      </c>
      <c r="M46" s="81"/>
      <c r="N46" s="82">
        <f>(M46*$E46*$F46*$H46*$I46*N$10)</f>
        <v>0</v>
      </c>
      <c r="O46" s="144"/>
      <c r="P46" s="82">
        <f>(O46*$E46*$F46*$H46*$I46*P$10)</f>
        <v>0</v>
      </c>
      <c r="Q46" s="87"/>
      <c r="R46" s="82">
        <f>(Q46*$E46*$F46*$H46*$I46*R$10)</f>
        <v>0</v>
      </c>
      <c r="S46" s="87"/>
      <c r="T46" s="82">
        <f>(S46*$E46*$F46*$H46*$I46*T$10)</f>
        <v>0</v>
      </c>
      <c r="U46" s="81"/>
      <c r="V46" s="82">
        <f>(U46*$E46*$F46*$H46*$I46*V$10)</f>
        <v>0</v>
      </c>
      <c r="W46" s="81"/>
      <c r="X46" s="82">
        <f>(W46*$E46*$F46*$H46*$I46*X$10)</f>
        <v>0</v>
      </c>
      <c r="Y46" s="87"/>
      <c r="Z46" s="82">
        <f>(Y46*$E46*$F46*$H46*$I46*Z$10)</f>
        <v>0</v>
      </c>
      <c r="AA46" s="81"/>
      <c r="AB46" s="82">
        <f>(AA46*$E46*$F46*$H46*$I46*AB$10)</f>
        <v>0</v>
      </c>
      <c r="AC46" s="87"/>
      <c r="AD46" s="81">
        <f>SUM(AC46*$E46*$F46*$H46*$J46*$AD$10)</f>
        <v>0</v>
      </c>
      <c r="AE46" s="152"/>
      <c r="AF46" s="81">
        <f>SUM(AE46*$E46*$F46*$H46*$J46)</f>
        <v>0</v>
      </c>
      <c r="AG46" s="81"/>
      <c r="AH46" s="82">
        <f>(AG46*$E46*$F46*$H46*$I46*AH$10)</f>
        <v>0</v>
      </c>
      <c r="AI46" s="81"/>
      <c r="AJ46" s="82">
        <f>(AI46*$E46*$F46*$H46*$I46*AJ$10)</f>
        <v>0</v>
      </c>
      <c r="AK46" s="81"/>
      <c r="AL46" s="82">
        <f>(AK46*$E46*$F46*$H46*$I46*AL$10)</f>
        <v>0</v>
      </c>
      <c r="AM46" s="81"/>
      <c r="AN46" s="82">
        <f>(AM46*$E46*$F46*$H46*$I46*AN$10)</f>
        <v>0</v>
      </c>
      <c r="AO46" s="81"/>
      <c r="AP46" s="82">
        <f>(AO46*$E46*$F46*$H46*$I46*AP$10)</f>
        <v>0</v>
      </c>
      <c r="AQ46" s="81"/>
      <c r="AR46" s="82">
        <f>(AQ46*$E46*$F46*$H46*$I46*AR$10)</f>
        <v>0</v>
      </c>
      <c r="AS46" s="81"/>
      <c r="AT46" s="82">
        <f>(AS46*$E46*$F46*$H46*$I46*AT$10)</f>
        <v>0</v>
      </c>
      <c r="AU46" s="81"/>
      <c r="AV46" s="82">
        <f>(AU46*$E46*$F46*$H46*$I46*AV$10)</f>
        <v>0</v>
      </c>
      <c r="AW46" s="81"/>
      <c r="AX46" s="82">
        <f>(AW46*$E46*$F46*$H46*$I46*AX$10)</f>
        <v>0</v>
      </c>
      <c r="AY46" s="81"/>
      <c r="AZ46" s="82">
        <f>(AY46*$E46*$F46*$H46*$I46*AZ$10)</f>
        <v>0</v>
      </c>
      <c r="BA46" s="81"/>
      <c r="BB46" s="82">
        <f>(BA46*$E46*$F46*$H46*$I46*BB$10)</f>
        <v>0</v>
      </c>
      <c r="BC46" s="81"/>
      <c r="BD46" s="82">
        <f>(BC46*$E46*$F46*$H46*$I46*BD$10)</f>
        <v>0</v>
      </c>
      <c r="BE46" s="81"/>
      <c r="BF46" s="82">
        <f>(BE46*$E46*$F46*$H46*$I46*BF$10)</f>
        <v>0</v>
      </c>
      <c r="BG46" s="81"/>
      <c r="BH46" s="82">
        <f>(BG46*$E46*$F46*$H46*$I46*BH$10)</f>
        <v>0</v>
      </c>
      <c r="BI46" s="81"/>
      <c r="BJ46" s="82">
        <f>(BI46*$E46*$F46*$H46*$I46*BJ$10)</f>
        <v>0</v>
      </c>
      <c r="BK46" s="81"/>
      <c r="BL46" s="82">
        <f>(BK46*$E46*$F46*$H46*$I46*BL$10)</f>
        <v>0</v>
      </c>
      <c r="BM46" s="148"/>
      <c r="BN46" s="82">
        <f>(BM46*$E46*$F46*$H46*$I46*BN$10)</f>
        <v>0</v>
      </c>
      <c r="BO46" s="81"/>
      <c r="BP46" s="82">
        <f>(BO46*$E46*$F46*$H46*$I46*BP$10)</f>
        <v>0</v>
      </c>
      <c r="BQ46" s="81"/>
      <c r="BR46" s="82">
        <f>(BQ46*$E46*$F46*$H46*$I46*BR$10)</f>
        <v>0</v>
      </c>
      <c r="BS46" s="81"/>
      <c r="BT46" s="82">
        <f>(BS46*$E46*$F46*$H46*$I46*BT$10)</f>
        <v>0</v>
      </c>
      <c r="BU46" s="81"/>
      <c r="BV46" s="82">
        <f>(BU46*$E46*$F46*$H46*$I46*BV$10)</f>
        <v>0</v>
      </c>
      <c r="BW46" s="81"/>
      <c r="BX46" s="82">
        <f>(BW46*$E46*$F46*$H46*$I46*BX$10)</f>
        <v>0</v>
      </c>
      <c r="BY46" s="101"/>
      <c r="BZ46" s="82">
        <f>(BY46*$E46*$F46*$H46*$I46*BZ$10)</f>
        <v>0</v>
      </c>
      <c r="CA46" s="87"/>
      <c r="CB46" s="84">
        <f>SUM(CA46*$E46*$F46*$H46*$J46*CB$10)</f>
        <v>0</v>
      </c>
      <c r="CC46" s="81"/>
      <c r="CD46" s="84">
        <f>SUM(CC46*$E46*$F46*$H46*$J46*CD$10)</f>
        <v>0</v>
      </c>
      <c r="CE46" s="81"/>
      <c r="CF46" s="84">
        <f>SUM(CE46*$E46*$F46*$H46*$J46*CF$10)</f>
        <v>0</v>
      </c>
      <c r="CG46" s="87"/>
      <c r="CH46" s="84">
        <f>SUM(CG46*$E46*$F46*$H46*$J46*CH$10)</f>
        <v>0</v>
      </c>
      <c r="CI46" s="87"/>
      <c r="CJ46" s="84">
        <f>SUM(CI46*$E46*$F46*$H46*$J46*CJ$10)</f>
        <v>0</v>
      </c>
      <c r="CK46" s="81"/>
      <c r="CL46" s="84">
        <f>SUM(CK46*$E46*$F46*$H46*$J46*CL$10)</f>
        <v>0</v>
      </c>
      <c r="CM46" s="81"/>
      <c r="CN46" s="84">
        <f>SUM(CM46*$E46*$F46*$H46*$J46*CN$10)</f>
        <v>0</v>
      </c>
      <c r="CO46" s="87"/>
      <c r="CP46" s="84">
        <f>SUM(CO46*$E46*$F46*$H46*$J46*CP$10)</f>
        <v>0</v>
      </c>
      <c r="CQ46" s="81"/>
      <c r="CR46" s="84">
        <f>SUM(CQ46*$E46*$F46*$H46*$J46*CR$10)</f>
        <v>0</v>
      </c>
      <c r="CS46" s="81"/>
      <c r="CT46" s="84">
        <f>SUM(CS46*$E46*$F46*$H46*$J46*CT$10)</f>
        <v>0</v>
      </c>
      <c r="CU46" s="81"/>
      <c r="CV46" s="84">
        <f>SUM(CU46*$E46*$F46*$H46*$J46*CV$10)</f>
        <v>0</v>
      </c>
      <c r="CW46" s="81"/>
      <c r="CX46" s="84">
        <f>SUM(CW46*$E46*$F46*$H46*$J46*CX$10)</f>
        <v>0</v>
      </c>
      <c r="CY46" s="81"/>
      <c r="CZ46" s="84">
        <f>SUM(CY46*$E46*$F46*$H46*$J46*CZ$10)</f>
        <v>0</v>
      </c>
      <c r="DA46" s="81"/>
      <c r="DB46" s="84">
        <f>SUM(DA46*$E46*$F46*$H46*$J46*DB$10)</f>
        <v>0</v>
      </c>
      <c r="DC46" s="81"/>
      <c r="DD46" s="81">
        <f>SUM(DC46*$E46*$F46*$H46*$J46*DD$10)</f>
        <v>0</v>
      </c>
      <c r="DE46" s="85"/>
      <c r="DF46" s="81">
        <f>SUM(DE46*$E46*$F46*$H46*$J46*DF$10)</f>
        <v>0</v>
      </c>
      <c r="DG46" s="81"/>
      <c r="DH46" s="81">
        <f>SUM(DG46*$E46*$F46*$H46*$K46*DH$10)</f>
        <v>0</v>
      </c>
      <c r="DI46" s="81"/>
      <c r="DJ46" s="81">
        <f>SUM(DI46*$E46*$F46*$H46*$L46*DJ$10)</f>
        <v>0</v>
      </c>
      <c r="DK46" s="81"/>
      <c r="DL46" s="82">
        <f>(DK46*$E46*$F46*$H46*$I46*DL$10)</f>
        <v>0</v>
      </c>
      <c r="DM46" s="81"/>
      <c r="DN46" s="82">
        <f>(DM46*$E46*$F46*$H46*$I46*DN$10)</f>
        <v>0</v>
      </c>
      <c r="DO46" s="81"/>
      <c r="DP46" s="84">
        <f>SUM(DO46*$E46*$F46*$H46)</f>
        <v>0</v>
      </c>
      <c r="DQ46" s="81"/>
      <c r="DR46" s="152"/>
      <c r="DS46" s="81"/>
      <c r="DT46" s="82">
        <f>(DS46*$E46*$F46*$H46*$I46*DT$10)</f>
        <v>0</v>
      </c>
      <c r="DU46" s="81"/>
      <c r="DV46" s="82">
        <f>(DU46*$E46*$F46*$H46*$I46*DV$10)</f>
        <v>0</v>
      </c>
      <c r="DW46" s="153"/>
      <c r="DX46" s="152"/>
      <c r="DY46" s="86"/>
      <c r="DZ46" s="86"/>
      <c r="EA46" s="101"/>
      <c r="EB46" s="87">
        <f>(EA46*$E46*$F46*$H46*$I46)</f>
        <v>0</v>
      </c>
      <c r="EC46" s="101"/>
      <c r="ED46" s="101"/>
      <c r="EE46" s="101"/>
      <c r="EF46" s="88">
        <f>(EE46*$E46*$F46*$H46*$I46)</f>
        <v>0</v>
      </c>
      <c r="EG46" s="149"/>
      <c r="EH46" s="149"/>
      <c r="EI46" s="149"/>
      <c r="EJ46" s="149"/>
      <c r="EK46" s="88"/>
      <c r="EL46" s="149"/>
      <c r="EM46" s="146">
        <f>SUM(M46,O46,Q46,S46,U46,W46,Y46,AA46,AC46,AE46,AG46,AI46,AK46,AM46,AO46,AQ46,AS46,AU46,AW46,AY46,BA46,BC46,BE46,BG46,BI46,BK46,BM46,BO46,BQ46,BS46,BU46,BW46,BY46,CA46,CC46,CE46,CG46,CI46,CK46,CM46,CO46,CQ46,CS46,CU46,CW46,CY46,DA46,DC46,DE46,DG46,DI46,DK46,DM46,DO46,DQ46,DS46,DU46,DW46,DY46,EA46,EC46)</f>
        <v>0</v>
      </c>
      <c r="EN46" s="146">
        <f>SUM(N46,P46,R46,T46,V46,X46,Z46,AB46,AD46,AF46,AH46,AJ46,AL46,AN46,AP46,AR46,AT46,AV46,AX46,AZ46,BB46,BD46,BF46,BH46,BJ46,BL46,BN46,BP46,BR46,BT46,BV46,BX46,BZ46,CB46,CD46,CF46,CH46,CJ46,CL46,CN46,CP46,CR46,CT46,CV46,CX46,CZ46,DB46,DD46,DF46,DH46,DJ46,DL46,DN46,DP46,DR46,DT46,DV46,DX46,DZ46,EB46,ED46)</f>
        <v>0</v>
      </c>
    </row>
    <row r="47" spans="1:144" s="122" customFormat="1" ht="15" customHeight="1" x14ac:dyDescent="0.25">
      <c r="A47" s="137">
        <v>11</v>
      </c>
      <c r="B47" s="137"/>
      <c r="C47" s="52" t="s">
        <v>159</v>
      </c>
      <c r="D47" s="129" t="s">
        <v>160</v>
      </c>
      <c r="E47" s="76">
        <v>17622</v>
      </c>
      <c r="F47" s="130"/>
      <c r="G47" s="78"/>
      <c r="H47" s="66"/>
      <c r="I47" s="138"/>
      <c r="J47" s="138"/>
      <c r="K47" s="138"/>
      <c r="L47" s="155">
        <v>2.57</v>
      </c>
      <c r="M47" s="107">
        <f t="shared" ref="M47:Y47" si="394">SUM(M48:M49)</f>
        <v>0</v>
      </c>
      <c r="N47" s="107">
        <f t="shared" si="394"/>
        <v>0</v>
      </c>
      <c r="O47" s="107">
        <f t="shared" si="394"/>
        <v>130</v>
      </c>
      <c r="P47" s="107">
        <f>SUM(P48:P49)</f>
        <v>4538193.66</v>
      </c>
      <c r="Q47" s="107">
        <f t="shared" si="394"/>
        <v>0</v>
      </c>
      <c r="R47" s="107">
        <f>SUM(R48:R49)</f>
        <v>0</v>
      </c>
      <c r="S47" s="107">
        <f t="shared" si="394"/>
        <v>0</v>
      </c>
      <c r="T47" s="107">
        <f>SUM(T48:T49)</f>
        <v>0</v>
      </c>
      <c r="U47" s="107">
        <f t="shared" si="394"/>
        <v>0</v>
      </c>
      <c r="V47" s="107">
        <f>SUM(V48:V49)</f>
        <v>0</v>
      </c>
      <c r="W47" s="107">
        <f t="shared" si="394"/>
        <v>0</v>
      </c>
      <c r="X47" s="107">
        <f>SUM(X48:X49)</f>
        <v>0</v>
      </c>
      <c r="Y47" s="107">
        <f t="shared" si="394"/>
        <v>0</v>
      </c>
      <c r="Z47" s="107">
        <f>SUM(Z48:Z49)</f>
        <v>0</v>
      </c>
      <c r="AA47" s="107">
        <f t="shared" ref="AA47:CL47" si="395">SUM(AA48:AA49)</f>
        <v>0</v>
      </c>
      <c r="AB47" s="107">
        <f t="shared" si="395"/>
        <v>0</v>
      </c>
      <c r="AC47" s="107">
        <f t="shared" si="395"/>
        <v>0</v>
      </c>
      <c r="AD47" s="107">
        <f t="shared" si="395"/>
        <v>0</v>
      </c>
      <c r="AE47" s="107">
        <f>SUM(AE48:AE49)</f>
        <v>0</v>
      </c>
      <c r="AF47" s="107">
        <f t="shared" si="395"/>
        <v>0</v>
      </c>
      <c r="AG47" s="107">
        <f t="shared" si="395"/>
        <v>0</v>
      </c>
      <c r="AH47" s="107">
        <f t="shared" si="395"/>
        <v>0</v>
      </c>
      <c r="AI47" s="107">
        <f t="shared" si="395"/>
        <v>20</v>
      </c>
      <c r="AJ47" s="107">
        <f t="shared" si="395"/>
        <v>671045.76</v>
      </c>
      <c r="AK47" s="107">
        <f t="shared" si="395"/>
        <v>83</v>
      </c>
      <c r="AL47" s="107">
        <f t="shared" si="395"/>
        <v>2784839.9040000001</v>
      </c>
      <c r="AM47" s="107">
        <f t="shared" si="395"/>
        <v>0</v>
      </c>
      <c r="AN47" s="107">
        <f t="shared" si="395"/>
        <v>0</v>
      </c>
      <c r="AO47" s="107">
        <f t="shared" si="395"/>
        <v>0</v>
      </c>
      <c r="AP47" s="107">
        <f t="shared" si="395"/>
        <v>0</v>
      </c>
      <c r="AQ47" s="107">
        <f t="shared" si="395"/>
        <v>0</v>
      </c>
      <c r="AR47" s="107">
        <f t="shared" si="395"/>
        <v>0</v>
      </c>
      <c r="AS47" s="107">
        <f t="shared" si="395"/>
        <v>0</v>
      </c>
      <c r="AT47" s="107">
        <f t="shared" si="395"/>
        <v>0</v>
      </c>
      <c r="AU47" s="107">
        <f t="shared" si="395"/>
        <v>0</v>
      </c>
      <c r="AV47" s="107">
        <f t="shared" si="395"/>
        <v>0</v>
      </c>
      <c r="AW47" s="107">
        <f t="shared" si="395"/>
        <v>0</v>
      </c>
      <c r="AX47" s="107">
        <f t="shared" si="395"/>
        <v>0</v>
      </c>
      <c r="AY47" s="107">
        <f t="shared" si="395"/>
        <v>0</v>
      </c>
      <c r="AZ47" s="107">
        <f t="shared" si="395"/>
        <v>0</v>
      </c>
      <c r="BA47" s="107">
        <f t="shared" si="395"/>
        <v>0</v>
      </c>
      <c r="BB47" s="107">
        <f t="shared" si="395"/>
        <v>0</v>
      </c>
      <c r="BC47" s="107">
        <f t="shared" si="395"/>
        <v>0</v>
      </c>
      <c r="BD47" s="107">
        <f t="shared" si="395"/>
        <v>0</v>
      </c>
      <c r="BE47" s="107">
        <f t="shared" si="395"/>
        <v>16</v>
      </c>
      <c r="BF47" s="107">
        <f t="shared" si="395"/>
        <v>562494.24</v>
      </c>
      <c r="BG47" s="107">
        <f t="shared" si="395"/>
        <v>0</v>
      </c>
      <c r="BH47" s="107">
        <f t="shared" si="395"/>
        <v>0</v>
      </c>
      <c r="BI47" s="107">
        <f t="shared" si="395"/>
        <v>0</v>
      </c>
      <c r="BJ47" s="107">
        <f t="shared" si="395"/>
        <v>0</v>
      </c>
      <c r="BK47" s="107">
        <f t="shared" si="395"/>
        <v>0</v>
      </c>
      <c r="BL47" s="107">
        <f t="shared" si="395"/>
        <v>0</v>
      </c>
      <c r="BM47" s="107">
        <f t="shared" si="395"/>
        <v>0</v>
      </c>
      <c r="BN47" s="107">
        <f t="shared" si="395"/>
        <v>0</v>
      </c>
      <c r="BO47" s="107">
        <f t="shared" si="395"/>
        <v>0</v>
      </c>
      <c r="BP47" s="107">
        <f t="shared" si="395"/>
        <v>0</v>
      </c>
      <c r="BQ47" s="107">
        <f t="shared" si="395"/>
        <v>0</v>
      </c>
      <c r="BR47" s="107">
        <f t="shared" si="395"/>
        <v>0</v>
      </c>
      <c r="BS47" s="107">
        <f t="shared" si="395"/>
        <v>0</v>
      </c>
      <c r="BT47" s="107">
        <f t="shared" si="395"/>
        <v>0</v>
      </c>
      <c r="BU47" s="107">
        <f t="shared" si="395"/>
        <v>0</v>
      </c>
      <c r="BV47" s="107">
        <f t="shared" si="395"/>
        <v>0</v>
      </c>
      <c r="BW47" s="107">
        <f t="shared" si="395"/>
        <v>0</v>
      </c>
      <c r="BX47" s="107">
        <f t="shared" si="395"/>
        <v>0</v>
      </c>
      <c r="BY47" s="107">
        <f t="shared" si="395"/>
        <v>0</v>
      </c>
      <c r="BZ47" s="107">
        <f t="shared" si="395"/>
        <v>0</v>
      </c>
      <c r="CA47" s="107">
        <f t="shared" si="395"/>
        <v>0</v>
      </c>
      <c r="CB47" s="107">
        <f t="shared" si="395"/>
        <v>0</v>
      </c>
      <c r="CC47" s="107">
        <f t="shared" si="395"/>
        <v>0</v>
      </c>
      <c r="CD47" s="107">
        <f t="shared" si="395"/>
        <v>0</v>
      </c>
      <c r="CE47" s="107">
        <f t="shared" si="395"/>
        <v>0</v>
      </c>
      <c r="CF47" s="107">
        <f t="shared" si="395"/>
        <v>0</v>
      </c>
      <c r="CG47" s="107">
        <f t="shared" si="395"/>
        <v>45</v>
      </c>
      <c r="CH47" s="107">
        <f t="shared" si="395"/>
        <v>1811823.5520000001</v>
      </c>
      <c r="CI47" s="107">
        <f t="shared" si="395"/>
        <v>0</v>
      </c>
      <c r="CJ47" s="107">
        <f t="shared" si="395"/>
        <v>0</v>
      </c>
      <c r="CK47" s="107">
        <f t="shared" si="395"/>
        <v>0</v>
      </c>
      <c r="CL47" s="107">
        <f t="shared" si="395"/>
        <v>0</v>
      </c>
      <c r="CM47" s="107">
        <f t="shared" ref="CM47:ED47" si="396">SUM(CM48:CM49)</f>
        <v>0</v>
      </c>
      <c r="CN47" s="107">
        <f t="shared" si="396"/>
        <v>0</v>
      </c>
      <c r="CO47" s="107">
        <f t="shared" si="396"/>
        <v>0</v>
      </c>
      <c r="CP47" s="107">
        <f t="shared" si="396"/>
        <v>0</v>
      </c>
      <c r="CQ47" s="107">
        <f t="shared" si="396"/>
        <v>0</v>
      </c>
      <c r="CR47" s="107">
        <f t="shared" si="396"/>
        <v>0</v>
      </c>
      <c r="CS47" s="107">
        <f t="shared" si="396"/>
        <v>0</v>
      </c>
      <c r="CT47" s="107">
        <f t="shared" si="396"/>
        <v>0</v>
      </c>
      <c r="CU47" s="107">
        <f t="shared" si="396"/>
        <v>0</v>
      </c>
      <c r="CV47" s="107">
        <f t="shared" si="396"/>
        <v>0</v>
      </c>
      <c r="CW47" s="107">
        <f t="shared" si="396"/>
        <v>0</v>
      </c>
      <c r="CX47" s="107">
        <f t="shared" si="396"/>
        <v>0</v>
      </c>
      <c r="CY47" s="107">
        <f t="shared" si="396"/>
        <v>0</v>
      </c>
      <c r="CZ47" s="107">
        <f t="shared" si="396"/>
        <v>0</v>
      </c>
      <c r="DA47" s="107">
        <f t="shared" si="396"/>
        <v>0</v>
      </c>
      <c r="DB47" s="107">
        <f t="shared" si="396"/>
        <v>0</v>
      </c>
      <c r="DC47" s="107">
        <f t="shared" si="396"/>
        <v>1</v>
      </c>
      <c r="DD47" s="107">
        <f t="shared" si="396"/>
        <v>44111.390399999997</v>
      </c>
      <c r="DE47" s="132">
        <f t="shared" si="396"/>
        <v>0</v>
      </c>
      <c r="DF47" s="107">
        <f t="shared" si="396"/>
        <v>0</v>
      </c>
      <c r="DG47" s="107">
        <f t="shared" si="396"/>
        <v>0</v>
      </c>
      <c r="DH47" s="107">
        <f t="shared" si="396"/>
        <v>0</v>
      </c>
      <c r="DI47" s="107">
        <f t="shared" si="396"/>
        <v>0</v>
      </c>
      <c r="DJ47" s="107">
        <f t="shared" si="396"/>
        <v>0</v>
      </c>
      <c r="DK47" s="107">
        <f t="shared" si="396"/>
        <v>0</v>
      </c>
      <c r="DL47" s="107">
        <f t="shared" si="396"/>
        <v>0</v>
      </c>
      <c r="DM47" s="107">
        <f t="shared" si="396"/>
        <v>0</v>
      </c>
      <c r="DN47" s="107">
        <f t="shared" si="396"/>
        <v>0</v>
      </c>
      <c r="DO47" s="107">
        <f t="shared" si="396"/>
        <v>0</v>
      </c>
      <c r="DP47" s="107">
        <f t="shared" si="396"/>
        <v>0</v>
      </c>
      <c r="DQ47" s="107">
        <f t="shared" si="396"/>
        <v>0</v>
      </c>
      <c r="DR47" s="107">
        <f t="shared" si="396"/>
        <v>0</v>
      </c>
      <c r="DS47" s="107">
        <f t="shared" si="396"/>
        <v>0</v>
      </c>
      <c r="DT47" s="107">
        <f t="shared" si="396"/>
        <v>0</v>
      </c>
      <c r="DU47" s="107">
        <f t="shared" si="396"/>
        <v>0</v>
      </c>
      <c r="DV47" s="107">
        <f t="shared" si="396"/>
        <v>0</v>
      </c>
      <c r="DW47" s="107">
        <f t="shared" si="396"/>
        <v>0</v>
      </c>
      <c r="DX47" s="107">
        <f t="shared" si="396"/>
        <v>0</v>
      </c>
      <c r="DY47" s="107">
        <f t="shared" si="396"/>
        <v>0</v>
      </c>
      <c r="DZ47" s="107">
        <f t="shared" si="396"/>
        <v>0</v>
      </c>
      <c r="EA47" s="107">
        <f t="shared" si="396"/>
        <v>0</v>
      </c>
      <c r="EB47" s="107">
        <f t="shared" si="396"/>
        <v>0</v>
      </c>
      <c r="EC47" s="107">
        <f t="shared" si="396"/>
        <v>0</v>
      </c>
      <c r="ED47" s="107">
        <f t="shared" si="396"/>
        <v>0</v>
      </c>
      <c r="EE47" s="107"/>
      <c r="EF47" s="107"/>
      <c r="EG47" s="107"/>
      <c r="EH47" s="107"/>
      <c r="EI47" s="107"/>
      <c r="EJ47" s="107"/>
      <c r="EK47" s="107"/>
      <c r="EL47" s="107"/>
      <c r="EM47" s="107">
        <f>SUM(EM48:EM49)</f>
        <v>295</v>
      </c>
      <c r="EN47" s="107">
        <f>SUM(EN48:EN49)</f>
        <v>10412508.5064</v>
      </c>
    </row>
    <row r="48" spans="1:144" s="3" customFormat="1" ht="15.75" customHeight="1" x14ac:dyDescent="0.25">
      <c r="A48" s="143"/>
      <c r="B48" s="73">
        <v>27</v>
      </c>
      <c r="C48" s="147" t="s">
        <v>161</v>
      </c>
      <c r="D48" s="123" t="s">
        <v>162</v>
      </c>
      <c r="E48" s="76">
        <v>17622</v>
      </c>
      <c r="F48" s="77">
        <v>1.49</v>
      </c>
      <c r="G48" s="78"/>
      <c r="H48" s="79">
        <v>1</v>
      </c>
      <c r="I48" s="124">
        <v>1.4</v>
      </c>
      <c r="J48" s="124">
        <v>1.68</v>
      </c>
      <c r="K48" s="124">
        <v>2.23</v>
      </c>
      <c r="L48" s="126">
        <v>2.57</v>
      </c>
      <c r="M48" s="81"/>
      <c r="N48" s="82">
        <f t="shared" ref="N48:N49" si="397">(M48*$E48*$F48*$H48*$I48*N$10)</f>
        <v>0</v>
      </c>
      <c r="O48" s="144">
        <v>55</v>
      </c>
      <c r="P48" s="82">
        <f t="shared" ref="P48:P49" si="398">(O48*$E48*$F48*$H48*$I48*P$10)</f>
        <v>2021772.0599999998</v>
      </c>
      <c r="Q48" s="87"/>
      <c r="R48" s="82">
        <f t="shared" ref="R48:R49" si="399">(Q48*$E48*$F48*$H48*$I48*R$10)</f>
        <v>0</v>
      </c>
      <c r="S48" s="81"/>
      <c r="T48" s="82">
        <f t="shared" ref="T48:T49" si="400">(S48*$E48*$F48*$H48*$I48*T$10)</f>
        <v>0</v>
      </c>
      <c r="U48" s="81"/>
      <c r="V48" s="82">
        <f t="shared" ref="V48:V49" si="401">(U48*$E48*$F48*$H48*$I48*V$10)</f>
        <v>0</v>
      </c>
      <c r="W48" s="81"/>
      <c r="X48" s="82">
        <f t="shared" ref="X48:X49" si="402">(W48*$E48*$F48*$H48*$I48*X$10)</f>
        <v>0</v>
      </c>
      <c r="Y48" s="87"/>
      <c r="Z48" s="82">
        <f t="shared" ref="Z48:Z49" si="403">(Y48*$E48*$F48*$H48*$I48*Z$10)</f>
        <v>0</v>
      </c>
      <c r="AA48" s="81"/>
      <c r="AB48" s="82">
        <f t="shared" ref="AB48:AB49" si="404">(AA48*$E48*$F48*$H48*$I48*AB$10)</f>
        <v>0</v>
      </c>
      <c r="AC48" s="87"/>
      <c r="AD48" s="81">
        <f>SUM(AC48*$E48*$F48*$H48*$J48*$AD$10)</f>
        <v>0</v>
      </c>
      <c r="AE48" s="87">
        <v>0</v>
      </c>
      <c r="AF48" s="81">
        <f t="shared" ref="AF48:AF49" si="405">SUM(AE48*$E48*$F48*$H48*$J48)</f>
        <v>0</v>
      </c>
      <c r="AG48" s="81"/>
      <c r="AH48" s="82">
        <f t="shared" ref="AH48:AH49" si="406">(AG48*$E48*$F48*$H48*$I48*AH$10)</f>
        <v>0</v>
      </c>
      <c r="AI48" s="81">
        <v>0</v>
      </c>
      <c r="AJ48" s="82">
        <f t="shared" ref="AJ48:AJ49" si="407">(AI48*$E48*$F48*$H48*$I48*AJ$10)</f>
        <v>0</v>
      </c>
      <c r="AK48" s="81"/>
      <c r="AL48" s="82">
        <f t="shared" ref="AL48:AL49" si="408">(AK48*$E48*$F48*$H48*$I48*AL$10)</f>
        <v>0</v>
      </c>
      <c r="AM48" s="81"/>
      <c r="AN48" s="82">
        <f t="shared" ref="AN48:AN49" si="409">(AM48*$E48*$F48*$H48*$I48*AN$10)</f>
        <v>0</v>
      </c>
      <c r="AO48" s="81"/>
      <c r="AP48" s="82">
        <f t="shared" ref="AP48:AP49" si="410">(AO48*$E48*$F48*$H48*$I48*AP$10)</f>
        <v>0</v>
      </c>
      <c r="AQ48" s="81"/>
      <c r="AR48" s="82">
        <f t="shared" ref="AR48:AR49" si="411">(AQ48*$E48*$F48*$H48*$I48*AR$10)</f>
        <v>0</v>
      </c>
      <c r="AS48" s="81"/>
      <c r="AT48" s="82">
        <f t="shared" ref="AT48:AT49" si="412">(AS48*$E48*$F48*$H48*$I48*AT$10)</f>
        <v>0</v>
      </c>
      <c r="AU48" s="81"/>
      <c r="AV48" s="82">
        <f t="shared" ref="AV48:AV49" si="413">(AU48*$E48*$F48*$H48*$I48*AV$10)</f>
        <v>0</v>
      </c>
      <c r="AW48" s="81"/>
      <c r="AX48" s="82">
        <f t="shared" ref="AX48:AX49" si="414">(AW48*$E48*$F48*$H48*$I48*AX$10)</f>
        <v>0</v>
      </c>
      <c r="AY48" s="81"/>
      <c r="AZ48" s="82">
        <f t="shared" ref="AZ48:AZ49" si="415">(AY48*$E48*$F48*$H48*$I48*AZ$10)</f>
        <v>0</v>
      </c>
      <c r="BA48" s="81"/>
      <c r="BB48" s="82">
        <f t="shared" ref="BB48:BB49" si="416">(BA48*$E48*$F48*$H48*$I48*BB$10)</f>
        <v>0</v>
      </c>
      <c r="BC48" s="81"/>
      <c r="BD48" s="82">
        <f t="shared" ref="BD48:BD49" si="417">(BC48*$E48*$F48*$H48*$I48*BD$10)</f>
        <v>0</v>
      </c>
      <c r="BE48" s="81">
        <v>8</v>
      </c>
      <c r="BF48" s="82">
        <f t="shared" ref="BF48:BF49" si="418">(BE48*$E48*$F48*$H48*$I48*BF$10)</f>
        <v>294075.93599999999</v>
      </c>
      <c r="BG48" s="81"/>
      <c r="BH48" s="82">
        <f t="shared" ref="BH48:BH49" si="419">(BG48*$E48*$F48*$H48*$I48*BH$10)</f>
        <v>0</v>
      </c>
      <c r="BI48" s="81"/>
      <c r="BJ48" s="82">
        <f t="shared" ref="BJ48:BJ49" si="420">(BI48*$E48*$F48*$H48*$I48*BJ$10)</f>
        <v>0</v>
      </c>
      <c r="BK48" s="81"/>
      <c r="BL48" s="82">
        <f t="shared" ref="BL48:BL49" si="421">(BK48*$E48*$F48*$H48*$I48*BL$10)</f>
        <v>0</v>
      </c>
      <c r="BM48" s="148"/>
      <c r="BN48" s="82">
        <f t="shared" ref="BN48:BN49" si="422">(BM48*$E48*$F48*$H48*$I48*BN$10)</f>
        <v>0</v>
      </c>
      <c r="BO48" s="81"/>
      <c r="BP48" s="82">
        <f t="shared" ref="BP48:BP49" si="423">(BO48*$E48*$F48*$H48*$I48*BP$10)</f>
        <v>0</v>
      </c>
      <c r="BQ48" s="81">
        <v>0</v>
      </c>
      <c r="BR48" s="82">
        <f t="shared" ref="BR48:BR49" si="424">(BQ48*$E48*$F48*$H48*$I48*BR$10)</f>
        <v>0</v>
      </c>
      <c r="BS48" s="81"/>
      <c r="BT48" s="82">
        <f t="shared" ref="BT48:BT49" si="425">(BS48*$E48*$F48*$H48*$I48*BT$10)</f>
        <v>0</v>
      </c>
      <c r="BU48" s="81"/>
      <c r="BV48" s="82">
        <f t="shared" ref="BV48:BV49" si="426">(BU48*$E48*$F48*$H48*$I48*BV$10)</f>
        <v>0</v>
      </c>
      <c r="BW48" s="81"/>
      <c r="BX48" s="82">
        <f t="shared" ref="BX48:BX49" si="427">(BW48*$E48*$F48*$H48*$I48*BX$10)</f>
        <v>0</v>
      </c>
      <c r="BY48" s="81"/>
      <c r="BZ48" s="82">
        <f t="shared" ref="BZ48:BZ49" si="428">(BY48*$E48*$F48*$H48*$I48*BZ$10)</f>
        <v>0</v>
      </c>
      <c r="CA48" s="87"/>
      <c r="CB48" s="84">
        <f t="shared" ref="CB48:CB49" si="429">SUM(CA48*$E48*$F48*$H48*$J48*CB$10)</f>
        <v>0</v>
      </c>
      <c r="CC48" s="81"/>
      <c r="CD48" s="84">
        <f t="shared" ref="CD48:CD49" si="430">SUM(CC48*$E48*$F48*$H48*$J48*CD$10)</f>
        <v>0</v>
      </c>
      <c r="CE48" s="81"/>
      <c r="CF48" s="84">
        <f t="shared" ref="CF48:CF49" si="431">SUM(CE48*$E48*$F48*$H48*$J48*CF$10)</f>
        <v>0</v>
      </c>
      <c r="CG48" s="87"/>
      <c r="CH48" s="84">
        <f t="shared" ref="CH48:CH49" si="432">SUM(CG48*$E48*$F48*$H48*$J48*CH$10)</f>
        <v>0</v>
      </c>
      <c r="CI48" s="87"/>
      <c r="CJ48" s="84">
        <f t="shared" ref="CJ48:CJ49" si="433">SUM(CI48*$E48*$F48*$H48*$J48*CJ$10)</f>
        <v>0</v>
      </c>
      <c r="CK48" s="81"/>
      <c r="CL48" s="84">
        <f t="shared" ref="CL48:CL49" si="434">SUM(CK48*$E48*$F48*$H48*$J48*CL$10)</f>
        <v>0</v>
      </c>
      <c r="CM48" s="81"/>
      <c r="CN48" s="84">
        <f t="shared" ref="CN48:CN49" si="435">SUM(CM48*$E48*$F48*$H48*$J48*CN$10)</f>
        <v>0</v>
      </c>
      <c r="CO48" s="87"/>
      <c r="CP48" s="84">
        <f t="shared" ref="CP48:CP49" si="436">SUM(CO48*$E48*$F48*$H48*$J48*CP$10)</f>
        <v>0</v>
      </c>
      <c r="CQ48" s="81"/>
      <c r="CR48" s="84">
        <f t="shared" ref="CR48:CR49" si="437">SUM(CQ48*$E48*$F48*$H48*$J48*CR$10)</f>
        <v>0</v>
      </c>
      <c r="CS48" s="81">
        <v>0</v>
      </c>
      <c r="CT48" s="84">
        <f t="shared" ref="CT48:CT49" si="438">SUM(CS48*$E48*$F48*$H48*$J48*CT$10)</f>
        <v>0</v>
      </c>
      <c r="CU48" s="81"/>
      <c r="CV48" s="84">
        <f t="shared" ref="CV48:CV49" si="439">SUM(CU48*$E48*$F48*$H48*$J48*CV$10)</f>
        <v>0</v>
      </c>
      <c r="CW48" s="81"/>
      <c r="CX48" s="84">
        <f t="shared" ref="CX48:CX49" si="440">SUM(CW48*$E48*$F48*$H48*$J48*CX$10)</f>
        <v>0</v>
      </c>
      <c r="CY48" s="81"/>
      <c r="CZ48" s="84">
        <f t="shared" ref="CZ48:CZ49" si="441">SUM(CY48*$E48*$F48*$H48*$J48*CZ$10)</f>
        <v>0</v>
      </c>
      <c r="DA48" s="81"/>
      <c r="DB48" s="84">
        <f t="shared" ref="DB48:DB49" si="442">SUM(DA48*$E48*$F48*$H48*$J48*DB$10)</f>
        <v>0</v>
      </c>
      <c r="DC48" s="81">
        <v>1</v>
      </c>
      <c r="DD48" s="81">
        <f t="shared" ref="DD48:DD49" si="443">SUM(DC48*$E48*$F48*$H48*$J48*DD$10)</f>
        <v>44111.390399999997</v>
      </c>
      <c r="DE48" s="85">
        <v>0</v>
      </c>
      <c r="DF48" s="81">
        <f t="shared" ref="DF48:DF49" si="444">SUM(DE48*$E48*$F48*$H48*$J48*DF$10)</f>
        <v>0</v>
      </c>
      <c r="DG48" s="81"/>
      <c r="DH48" s="81">
        <f t="shared" ref="DH48:DH49" si="445">SUM(DG48*$E48*$F48*$H48*$K48*DH$10)</f>
        <v>0</v>
      </c>
      <c r="DI48" s="81"/>
      <c r="DJ48" s="81">
        <f t="shared" ref="DJ48:DJ49" si="446">SUM(DI48*$E48*$F48*$H48*$L48*DJ$10)</f>
        <v>0</v>
      </c>
      <c r="DK48" s="81"/>
      <c r="DL48" s="82">
        <f t="shared" ref="DL48:DL49" si="447">(DK48*$E48*$F48*$H48*$I48*DL$10)</f>
        <v>0</v>
      </c>
      <c r="DM48" s="81"/>
      <c r="DN48" s="82">
        <f t="shared" ref="DN48:DN49" si="448">(DM48*$E48*$F48*$H48*$I48*DN$10)</f>
        <v>0</v>
      </c>
      <c r="DO48" s="81"/>
      <c r="DP48" s="84">
        <f t="shared" ref="DP48:DP49" si="449">SUM(DO48*$E48*$F48*$H48)</f>
        <v>0</v>
      </c>
      <c r="DQ48" s="81"/>
      <c r="DR48" s="87"/>
      <c r="DS48" s="81"/>
      <c r="DT48" s="82">
        <f t="shared" ref="DT48:DT49" si="450">(DS48*$E48*$F48*$H48*$I48*DT$10)</f>
        <v>0</v>
      </c>
      <c r="DU48" s="81"/>
      <c r="DV48" s="82">
        <f t="shared" ref="DV48:DV49" si="451">(DU48*$E48*$F48*$H48*$I48*DV$10)</f>
        <v>0</v>
      </c>
      <c r="DW48" s="81"/>
      <c r="DX48" s="87"/>
      <c r="DY48" s="86"/>
      <c r="DZ48" s="86"/>
      <c r="EA48" s="101"/>
      <c r="EB48" s="87">
        <f t="shared" ref="EB48:EB49" si="452">(EA48*$E48*$F48*$H48*$I48)</f>
        <v>0</v>
      </c>
      <c r="EC48" s="101"/>
      <c r="ED48" s="101"/>
      <c r="EE48" s="101"/>
      <c r="EF48" s="88">
        <f t="shared" ref="EF48:EF49" si="453">(EE48*$E48*$F48*$H48*$I48)</f>
        <v>0</v>
      </c>
      <c r="EG48" s="149"/>
      <c r="EH48" s="149"/>
      <c r="EI48" s="149"/>
      <c r="EJ48" s="149"/>
      <c r="EK48" s="88"/>
      <c r="EL48" s="149"/>
      <c r="EM48" s="146">
        <f>SUM(M48,O48,Q48,S48,U48,W48,Y48,AA48,AC48,AE48,AG48,AI48,AK48,AM48,AO48,AQ48,AS48,AU48,AW48,AY48,BA48,BC48,BE48,BG48,BI48,BK48,BM48,BO48,BQ48,BS48,BU48,BW48,BY48,CA48,CC48,CE48,CG48,CI48,CK48,CM48,CO48,CQ48,CS48,CU48,CW48,CY48,DA48,DC48,DE48,DG48,DI48,DK48,DM48,DO48,DQ48,DS48,DU48,DW48,DY48,EA48,EC48)</f>
        <v>64</v>
      </c>
      <c r="EN48" s="146">
        <f>SUM(N48,P48,R48,T48,V48,X48,Z48,AB48,AD48,AF48,AH48,AJ48,AL48,AN48,AP48,AR48,AT48,AV48,AX48,AZ48,BB48,BD48,BF48,BH48,BJ48,BL48,BN48,BP48,BR48,BT48,BV48,BX48,BZ48,CB48,CD48,CF48,CH48,CJ48,CL48,CN48,CP48,CR48,CT48,CV48,CX48,CZ48,DB48,DD48,DF48,DH48,DJ48,DL48,DN48,DP48,DR48,DT48,DV48,DX48,DZ48,EB48,ED48)</f>
        <v>2359959.3863999997</v>
      </c>
    </row>
    <row r="49" spans="1:144" s="3" customFormat="1" ht="30" customHeight="1" x14ac:dyDescent="0.25">
      <c r="A49" s="143"/>
      <c r="B49" s="73">
        <v>28</v>
      </c>
      <c r="C49" s="147" t="s">
        <v>163</v>
      </c>
      <c r="D49" s="133" t="s">
        <v>164</v>
      </c>
      <c r="E49" s="76">
        <v>17622</v>
      </c>
      <c r="F49" s="77">
        <v>1.36</v>
      </c>
      <c r="G49" s="78"/>
      <c r="H49" s="79">
        <v>1</v>
      </c>
      <c r="I49" s="124">
        <v>1.4</v>
      </c>
      <c r="J49" s="124">
        <v>1.68</v>
      </c>
      <c r="K49" s="124">
        <v>2.23</v>
      </c>
      <c r="L49" s="126">
        <v>2.57</v>
      </c>
      <c r="M49" s="81"/>
      <c r="N49" s="82">
        <f t="shared" si="397"/>
        <v>0</v>
      </c>
      <c r="O49" s="144">
        <v>75</v>
      </c>
      <c r="P49" s="82">
        <f t="shared" si="398"/>
        <v>2516421.6</v>
      </c>
      <c r="Q49" s="87"/>
      <c r="R49" s="82">
        <f t="shared" si="399"/>
        <v>0</v>
      </c>
      <c r="S49" s="81"/>
      <c r="T49" s="82">
        <f t="shared" si="400"/>
        <v>0</v>
      </c>
      <c r="U49" s="81"/>
      <c r="V49" s="82">
        <f t="shared" si="401"/>
        <v>0</v>
      </c>
      <c r="W49" s="81"/>
      <c r="X49" s="82">
        <f t="shared" si="402"/>
        <v>0</v>
      </c>
      <c r="Y49" s="87"/>
      <c r="Z49" s="82">
        <f t="shared" si="403"/>
        <v>0</v>
      </c>
      <c r="AA49" s="81"/>
      <c r="AB49" s="82">
        <f t="shared" si="404"/>
        <v>0</v>
      </c>
      <c r="AC49" s="87"/>
      <c r="AD49" s="81">
        <f>SUM(AC49*$E49*$F49*$H49*$J49*$AD$10)</f>
        <v>0</v>
      </c>
      <c r="AE49" s="87"/>
      <c r="AF49" s="81">
        <f t="shared" si="405"/>
        <v>0</v>
      </c>
      <c r="AG49" s="81"/>
      <c r="AH49" s="82">
        <f t="shared" si="406"/>
        <v>0</v>
      </c>
      <c r="AI49" s="81">
        <v>20</v>
      </c>
      <c r="AJ49" s="82">
        <f t="shared" si="407"/>
        <v>671045.76</v>
      </c>
      <c r="AK49" s="81">
        <v>83</v>
      </c>
      <c r="AL49" s="82">
        <f t="shared" si="408"/>
        <v>2784839.9040000001</v>
      </c>
      <c r="AM49" s="81"/>
      <c r="AN49" s="82">
        <f t="shared" si="409"/>
        <v>0</v>
      </c>
      <c r="AO49" s="81"/>
      <c r="AP49" s="82">
        <f t="shared" si="410"/>
        <v>0</v>
      </c>
      <c r="AQ49" s="81"/>
      <c r="AR49" s="82">
        <f t="shared" si="411"/>
        <v>0</v>
      </c>
      <c r="AS49" s="81"/>
      <c r="AT49" s="82">
        <f t="shared" si="412"/>
        <v>0</v>
      </c>
      <c r="AU49" s="81"/>
      <c r="AV49" s="82">
        <f t="shared" si="413"/>
        <v>0</v>
      </c>
      <c r="AW49" s="81"/>
      <c r="AX49" s="82">
        <f t="shared" si="414"/>
        <v>0</v>
      </c>
      <c r="AY49" s="81"/>
      <c r="AZ49" s="82">
        <f t="shared" si="415"/>
        <v>0</v>
      </c>
      <c r="BA49" s="81"/>
      <c r="BB49" s="82">
        <f t="shared" si="416"/>
        <v>0</v>
      </c>
      <c r="BC49" s="81"/>
      <c r="BD49" s="82">
        <f t="shared" si="417"/>
        <v>0</v>
      </c>
      <c r="BE49" s="81">
        <v>8</v>
      </c>
      <c r="BF49" s="82">
        <f t="shared" si="418"/>
        <v>268418.304</v>
      </c>
      <c r="BG49" s="81"/>
      <c r="BH49" s="82">
        <f t="shared" si="419"/>
        <v>0</v>
      </c>
      <c r="BI49" s="81"/>
      <c r="BJ49" s="82">
        <f t="shared" si="420"/>
        <v>0</v>
      </c>
      <c r="BK49" s="81"/>
      <c r="BL49" s="82">
        <f t="shared" si="421"/>
        <v>0</v>
      </c>
      <c r="BM49" s="148"/>
      <c r="BN49" s="82">
        <f t="shared" si="422"/>
        <v>0</v>
      </c>
      <c r="BO49" s="81"/>
      <c r="BP49" s="82">
        <f t="shared" si="423"/>
        <v>0</v>
      </c>
      <c r="BQ49" s="81"/>
      <c r="BR49" s="82">
        <f t="shared" si="424"/>
        <v>0</v>
      </c>
      <c r="BS49" s="81"/>
      <c r="BT49" s="82">
        <f t="shared" si="425"/>
        <v>0</v>
      </c>
      <c r="BU49" s="81"/>
      <c r="BV49" s="82">
        <f t="shared" si="426"/>
        <v>0</v>
      </c>
      <c r="BW49" s="81"/>
      <c r="BX49" s="82">
        <f t="shared" si="427"/>
        <v>0</v>
      </c>
      <c r="BY49" s="81"/>
      <c r="BZ49" s="82">
        <f t="shared" si="428"/>
        <v>0</v>
      </c>
      <c r="CA49" s="87">
        <v>0</v>
      </c>
      <c r="CB49" s="84">
        <f t="shared" si="429"/>
        <v>0</v>
      </c>
      <c r="CC49" s="81"/>
      <c r="CD49" s="84">
        <f t="shared" si="430"/>
        <v>0</v>
      </c>
      <c r="CE49" s="81"/>
      <c r="CF49" s="84">
        <f t="shared" si="431"/>
        <v>0</v>
      </c>
      <c r="CG49" s="87">
        <v>45</v>
      </c>
      <c r="CH49" s="84">
        <f t="shared" si="432"/>
        <v>1811823.5520000001</v>
      </c>
      <c r="CI49" s="87"/>
      <c r="CJ49" s="84">
        <f t="shared" si="433"/>
        <v>0</v>
      </c>
      <c r="CK49" s="81"/>
      <c r="CL49" s="84">
        <f t="shared" si="434"/>
        <v>0</v>
      </c>
      <c r="CM49" s="81"/>
      <c r="CN49" s="84">
        <f t="shared" si="435"/>
        <v>0</v>
      </c>
      <c r="CO49" s="87"/>
      <c r="CP49" s="84">
        <f t="shared" si="436"/>
        <v>0</v>
      </c>
      <c r="CQ49" s="81"/>
      <c r="CR49" s="84">
        <f t="shared" si="437"/>
        <v>0</v>
      </c>
      <c r="CS49" s="81"/>
      <c r="CT49" s="84">
        <f t="shared" si="438"/>
        <v>0</v>
      </c>
      <c r="CU49" s="81"/>
      <c r="CV49" s="84">
        <f t="shared" si="439"/>
        <v>0</v>
      </c>
      <c r="CW49" s="81"/>
      <c r="CX49" s="84">
        <f t="shared" si="440"/>
        <v>0</v>
      </c>
      <c r="CY49" s="81"/>
      <c r="CZ49" s="84">
        <f t="shared" si="441"/>
        <v>0</v>
      </c>
      <c r="DA49" s="81"/>
      <c r="DB49" s="84">
        <f t="shared" si="442"/>
        <v>0</v>
      </c>
      <c r="DC49" s="81"/>
      <c r="DD49" s="81">
        <f t="shared" si="443"/>
        <v>0</v>
      </c>
      <c r="DE49" s="85"/>
      <c r="DF49" s="81">
        <f t="shared" si="444"/>
        <v>0</v>
      </c>
      <c r="DG49" s="81"/>
      <c r="DH49" s="81">
        <f t="shared" si="445"/>
        <v>0</v>
      </c>
      <c r="DI49" s="81"/>
      <c r="DJ49" s="81">
        <f t="shared" si="446"/>
        <v>0</v>
      </c>
      <c r="DK49" s="81"/>
      <c r="DL49" s="82">
        <f t="shared" si="447"/>
        <v>0</v>
      </c>
      <c r="DM49" s="81"/>
      <c r="DN49" s="82">
        <f t="shared" si="448"/>
        <v>0</v>
      </c>
      <c r="DO49" s="81"/>
      <c r="DP49" s="84">
        <f t="shared" si="449"/>
        <v>0</v>
      </c>
      <c r="DQ49" s="81"/>
      <c r="DR49" s="87"/>
      <c r="DS49" s="81"/>
      <c r="DT49" s="82">
        <f t="shared" si="450"/>
        <v>0</v>
      </c>
      <c r="DU49" s="81"/>
      <c r="DV49" s="82">
        <f t="shared" si="451"/>
        <v>0</v>
      </c>
      <c r="DW49" s="81"/>
      <c r="DX49" s="87"/>
      <c r="DY49" s="86"/>
      <c r="DZ49" s="86"/>
      <c r="EA49" s="101"/>
      <c r="EB49" s="87">
        <f t="shared" si="452"/>
        <v>0</v>
      </c>
      <c r="EC49" s="101"/>
      <c r="ED49" s="101"/>
      <c r="EE49" s="101"/>
      <c r="EF49" s="88">
        <f t="shared" si="453"/>
        <v>0</v>
      </c>
      <c r="EG49" s="149"/>
      <c r="EH49" s="149"/>
      <c r="EI49" s="149"/>
      <c r="EJ49" s="149"/>
      <c r="EK49" s="88"/>
      <c r="EL49" s="149"/>
      <c r="EM49" s="146">
        <f>SUM(M49,O49,Q49,S49,U49,W49,Y49,AA49,AC49,AE49,AG49,AI49,AK49,AM49,AO49,AQ49,AS49,AU49,AW49,AY49,BA49,BC49,BE49,BG49,BI49,BK49,BM49,BO49,BQ49,BS49,BU49,BW49,BY49,CA49,CC49,CE49,CG49,CI49,CK49,CM49,CO49,CQ49,CS49,CU49,CW49,CY49,DA49,DC49,DE49,DG49,DI49,DK49,DM49,DO49,DQ49,DS49,DU49,DW49,DY49,EA49,EC49)</f>
        <v>231</v>
      </c>
      <c r="EN49" s="146">
        <f>SUM(N49,P49,R49,T49,V49,X49,Z49,AB49,AD49,AF49,AH49,AJ49,AL49,AN49,AP49,AR49,AT49,AV49,AX49,AZ49,BB49,BD49,BF49,BH49,BJ49,BL49,BN49,BP49,BR49,BT49,BV49,BX49,BZ49,CB49,CD49,CF49,CH49,CJ49,CL49,CN49,CP49,CR49,CT49,CV49,CX49,CZ49,DB49,DD49,DF49,DH49,DJ49,DL49,DN49,DP49,DR49,DT49,DV49,DX49,DZ49,EB49,ED49)</f>
        <v>8052549.1200000001</v>
      </c>
    </row>
    <row r="50" spans="1:144" s="70" customFormat="1" ht="15" x14ac:dyDescent="0.25">
      <c r="A50" s="137">
        <v>12</v>
      </c>
      <c r="B50" s="137"/>
      <c r="C50" s="52" t="s">
        <v>165</v>
      </c>
      <c r="D50" s="64" t="s">
        <v>166</v>
      </c>
      <c r="E50" s="76">
        <v>17622</v>
      </c>
      <c r="F50" s="130"/>
      <c r="G50" s="78"/>
      <c r="H50" s="66"/>
      <c r="I50" s="106">
        <v>1.4</v>
      </c>
      <c r="J50" s="138">
        <v>1.68</v>
      </c>
      <c r="K50" s="138">
        <v>2.23</v>
      </c>
      <c r="L50" s="155">
        <v>2.57</v>
      </c>
      <c r="M50" s="107">
        <f>SUM(M51:M63)</f>
        <v>0</v>
      </c>
      <c r="N50" s="107">
        <f t="shared" ref="N50:BY50" si="454">SUM(N51:N63)</f>
        <v>0</v>
      </c>
      <c r="O50" s="107">
        <f t="shared" si="454"/>
        <v>0</v>
      </c>
      <c r="P50" s="107">
        <f t="shared" si="454"/>
        <v>0</v>
      </c>
      <c r="Q50" s="107">
        <f t="shared" si="454"/>
        <v>0</v>
      </c>
      <c r="R50" s="107">
        <f t="shared" si="454"/>
        <v>0</v>
      </c>
      <c r="S50" s="107">
        <f t="shared" si="454"/>
        <v>0</v>
      </c>
      <c r="T50" s="107">
        <f t="shared" si="454"/>
        <v>0</v>
      </c>
      <c r="U50" s="107">
        <f t="shared" si="454"/>
        <v>0</v>
      </c>
      <c r="V50" s="107">
        <f t="shared" si="454"/>
        <v>0</v>
      </c>
      <c r="W50" s="107">
        <f t="shared" si="454"/>
        <v>0</v>
      </c>
      <c r="X50" s="107">
        <f t="shared" si="454"/>
        <v>0</v>
      </c>
      <c r="Y50" s="107">
        <f t="shared" si="454"/>
        <v>3</v>
      </c>
      <c r="Z50" s="107">
        <f t="shared" si="454"/>
        <v>71792.027999999991</v>
      </c>
      <c r="AA50" s="107">
        <f t="shared" si="454"/>
        <v>3</v>
      </c>
      <c r="AB50" s="107">
        <f t="shared" si="454"/>
        <v>71792.027999999991</v>
      </c>
      <c r="AC50" s="107">
        <f t="shared" si="454"/>
        <v>0</v>
      </c>
      <c r="AD50" s="107">
        <f t="shared" si="454"/>
        <v>0</v>
      </c>
      <c r="AE50" s="107">
        <f>SUM(AE51:AE63)</f>
        <v>0</v>
      </c>
      <c r="AF50" s="107">
        <f t="shared" si="454"/>
        <v>0</v>
      </c>
      <c r="AG50" s="107">
        <f t="shared" si="454"/>
        <v>0</v>
      </c>
      <c r="AH50" s="107">
        <f t="shared" si="454"/>
        <v>0</v>
      </c>
      <c r="AI50" s="107">
        <f t="shared" si="454"/>
        <v>280</v>
      </c>
      <c r="AJ50" s="107">
        <f t="shared" si="454"/>
        <v>4526475.0299999993</v>
      </c>
      <c r="AK50" s="107">
        <f t="shared" si="454"/>
        <v>420</v>
      </c>
      <c r="AL50" s="107">
        <f t="shared" si="454"/>
        <v>7007123.9699999997</v>
      </c>
      <c r="AM50" s="107">
        <f t="shared" si="454"/>
        <v>0</v>
      </c>
      <c r="AN50" s="107">
        <f t="shared" si="454"/>
        <v>0</v>
      </c>
      <c r="AO50" s="107">
        <f t="shared" si="454"/>
        <v>15</v>
      </c>
      <c r="AP50" s="107">
        <f t="shared" si="454"/>
        <v>358960.14</v>
      </c>
      <c r="AQ50" s="107">
        <f t="shared" si="454"/>
        <v>10</v>
      </c>
      <c r="AR50" s="107">
        <f t="shared" si="454"/>
        <v>239306.75999999998</v>
      </c>
      <c r="AS50" s="107">
        <f t="shared" si="454"/>
        <v>78</v>
      </c>
      <c r="AT50" s="107">
        <f t="shared" si="454"/>
        <v>1866592.7279999999</v>
      </c>
      <c r="AU50" s="107">
        <f t="shared" si="454"/>
        <v>228</v>
      </c>
      <c r="AV50" s="107">
        <f t="shared" si="454"/>
        <v>4412619.2879999997</v>
      </c>
      <c r="AW50" s="107">
        <f t="shared" si="454"/>
        <v>70</v>
      </c>
      <c r="AX50" s="107">
        <f t="shared" si="454"/>
        <v>1675147.32</v>
      </c>
      <c r="AY50" s="107">
        <f t="shared" si="454"/>
        <v>10</v>
      </c>
      <c r="AZ50" s="107">
        <f t="shared" si="454"/>
        <v>239306.75999999998</v>
      </c>
      <c r="BA50" s="107">
        <f t="shared" si="454"/>
        <v>1</v>
      </c>
      <c r="BB50" s="107">
        <f t="shared" si="454"/>
        <v>23930.675999999999</v>
      </c>
      <c r="BC50" s="107">
        <f t="shared" si="454"/>
        <v>590</v>
      </c>
      <c r="BD50" s="107">
        <f t="shared" si="454"/>
        <v>8988189.209999999</v>
      </c>
      <c r="BE50" s="107">
        <f t="shared" si="454"/>
        <v>574</v>
      </c>
      <c r="BF50" s="107">
        <f t="shared" si="454"/>
        <v>8833087.8870695997</v>
      </c>
      <c r="BG50" s="107">
        <f t="shared" si="454"/>
        <v>517</v>
      </c>
      <c r="BH50" s="107">
        <f t="shared" si="454"/>
        <v>7919573.5080000004</v>
      </c>
      <c r="BI50" s="107">
        <f t="shared" si="454"/>
        <v>424</v>
      </c>
      <c r="BJ50" s="107">
        <f t="shared" si="454"/>
        <v>6459308.8559999997</v>
      </c>
      <c r="BK50" s="107">
        <f t="shared" si="454"/>
        <v>1</v>
      </c>
      <c r="BL50" s="107">
        <f t="shared" si="454"/>
        <v>23930.675999999999</v>
      </c>
      <c r="BM50" s="107">
        <f t="shared" si="454"/>
        <v>0</v>
      </c>
      <c r="BN50" s="107">
        <f t="shared" si="454"/>
        <v>0</v>
      </c>
      <c r="BO50" s="107">
        <f t="shared" si="454"/>
        <v>1</v>
      </c>
      <c r="BP50" s="107">
        <f t="shared" si="454"/>
        <v>15234.219000000001</v>
      </c>
      <c r="BQ50" s="107">
        <f t="shared" si="454"/>
        <v>0</v>
      </c>
      <c r="BR50" s="107">
        <f t="shared" si="454"/>
        <v>0</v>
      </c>
      <c r="BS50" s="107">
        <f t="shared" si="454"/>
        <v>0</v>
      </c>
      <c r="BT50" s="107">
        <f t="shared" si="454"/>
        <v>0</v>
      </c>
      <c r="BU50" s="107">
        <f t="shared" si="454"/>
        <v>1</v>
      </c>
      <c r="BV50" s="107">
        <f t="shared" si="454"/>
        <v>23930.675999999999</v>
      </c>
      <c r="BW50" s="107">
        <f t="shared" si="454"/>
        <v>10</v>
      </c>
      <c r="BX50" s="107">
        <f t="shared" si="454"/>
        <v>121873.75200000001</v>
      </c>
      <c r="BY50" s="107">
        <f t="shared" si="454"/>
        <v>737</v>
      </c>
      <c r="BZ50" s="107">
        <f t="shared" ref="BZ50:DK50" si="455">SUM(BZ51:BZ63)</f>
        <v>11315953.202400001</v>
      </c>
      <c r="CA50" s="107">
        <f t="shared" si="455"/>
        <v>5</v>
      </c>
      <c r="CB50" s="107">
        <f t="shared" si="455"/>
        <v>143584.05599999998</v>
      </c>
      <c r="CC50" s="107">
        <f t="shared" si="455"/>
        <v>0</v>
      </c>
      <c r="CD50" s="107">
        <f t="shared" si="455"/>
        <v>0</v>
      </c>
      <c r="CE50" s="107">
        <f t="shared" si="455"/>
        <v>0</v>
      </c>
      <c r="CF50" s="107">
        <f t="shared" si="455"/>
        <v>0</v>
      </c>
      <c r="CG50" s="107">
        <f t="shared" si="455"/>
        <v>77</v>
      </c>
      <c r="CH50" s="107">
        <f t="shared" si="455"/>
        <v>1480692.0743999998</v>
      </c>
      <c r="CI50" s="107">
        <f t="shared" si="455"/>
        <v>0</v>
      </c>
      <c r="CJ50" s="107">
        <f t="shared" si="455"/>
        <v>0</v>
      </c>
      <c r="CK50" s="107">
        <f t="shared" si="455"/>
        <v>0</v>
      </c>
      <c r="CL50" s="107">
        <f t="shared" si="455"/>
        <v>0</v>
      </c>
      <c r="CM50" s="107">
        <f t="shared" si="455"/>
        <v>0</v>
      </c>
      <c r="CN50" s="107">
        <f t="shared" si="455"/>
        <v>0</v>
      </c>
      <c r="CO50" s="107">
        <f t="shared" si="455"/>
        <v>0</v>
      </c>
      <c r="CP50" s="107">
        <f t="shared" si="455"/>
        <v>0</v>
      </c>
      <c r="CQ50" s="107">
        <f t="shared" si="455"/>
        <v>0</v>
      </c>
      <c r="CR50" s="107">
        <f t="shared" si="455"/>
        <v>0</v>
      </c>
      <c r="CS50" s="107">
        <f t="shared" si="455"/>
        <v>140</v>
      </c>
      <c r="CT50" s="107">
        <f t="shared" si="455"/>
        <v>2541067.7291999995</v>
      </c>
      <c r="CU50" s="107">
        <f t="shared" si="455"/>
        <v>6</v>
      </c>
      <c r="CV50" s="107">
        <f t="shared" si="455"/>
        <v>172300.86719999998</v>
      </c>
      <c r="CW50" s="107">
        <f t="shared" si="455"/>
        <v>2</v>
      </c>
      <c r="CX50" s="107">
        <f t="shared" si="455"/>
        <v>48966.603839999996</v>
      </c>
      <c r="CY50" s="107">
        <f t="shared" si="455"/>
        <v>2</v>
      </c>
      <c r="CZ50" s="107">
        <f t="shared" si="455"/>
        <v>57433.6224</v>
      </c>
      <c r="DA50" s="107">
        <f t="shared" si="455"/>
        <v>3</v>
      </c>
      <c r="DB50" s="107">
        <f t="shared" si="455"/>
        <v>86150.433599999989</v>
      </c>
      <c r="DC50" s="107">
        <f t="shared" si="455"/>
        <v>15</v>
      </c>
      <c r="DD50" s="107">
        <f t="shared" si="455"/>
        <v>274215.94199999998</v>
      </c>
      <c r="DE50" s="132">
        <f t="shared" si="455"/>
        <v>13</v>
      </c>
      <c r="DF50" s="107">
        <f t="shared" si="455"/>
        <v>415476.00863999996</v>
      </c>
      <c r="DG50" s="107">
        <f t="shared" si="455"/>
        <v>5</v>
      </c>
      <c r="DH50" s="107">
        <f t="shared" si="455"/>
        <v>97063.738200000007</v>
      </c>
      <c r="DI50" s="107">
        <f t="shared" si="455"/>
        <v>2</v>
      </c>
      <c r="DJ50" s="107">
        <f t="shared" si="455"/>
        <v>87859.767599999992</v>
      </c>
      <c r="DK50" s="107">
        <f t="shared" si="455"/>
        <v>403</v>
      </c>
      <c r="DL50" s="107">
        <f>SUM(DL51:DL63)</f>
        <v>56659517.044495195</v>
      </c>
      <c r="DM50" s="107">
        <f t="shared" ref="DM50:EF50" si="456">SUM(DM51:DM63)</f>
        <v>0</v>
      </c>
      <c r="DN50" s="107">
        <f t="shared" si="456"/>
        <v>0</v>
      </c>
      <c r="DO50" s="107">
        <f t="shared" si="456"/>
        <v>0</v>
      </c>
      <c r="DP50" s="107">
        <f t="shared" si="456"/>
        <v>0</v>
      </c>
      <c r="DQ50" s="107">
        <f t="shared" si="456"/>
        <v>0</v>
      </c>
      <c r="DR50" s="107">
        <f t="shared" si="456"/>
        <v>0</v>
      </c>
      <c r="DS50" s="107">
        <f t="shared" si="456"/>
        <v>0</v>
      </c>
      <c r="DT50" s="107">
        <f t="shared" si="456"/>
        <v>0</v>
      </c>
      <c r="DU50" s="107">
        <f t="shared" si="456"/>
        <v>0</v>
      </c>
      <c r="DV50" s="107">
        <f t="shared" si="456"/>
        <v>0</v>
      </c>
      <c r="DW50" s="107">
        <f t="shared" si="456"/>
        <v>0</v>
      </c>
      <c r="DX50" s="107">
        <f t="shared" si="456"/>
        <v>0</v>
      </c>
      <c r="DY50" s="107">
        <f t="shared" si="456"/>
        <v>0</v>
      </c>
      <c r="DZ50" s="107">
        <f t="shared" si="456"/>
        <v>0</v>
      </c>
      <c r="EA50" s="107">
        <f t="shared" si="456"/>
        <v>0</v>
      </c>
      <c r="EB50" s="107">
        <f t="shared" si="456"/>
        <v>0</v>
      </c>
      <c r="EC50" s="107">
        <f t="shared" si="456"/>
        <v>0</v>
      </c>
      <c r="ED50" s="107">
        <f t="shared" si="456"/>
        <v>0</v>
      </c>
      <c r="EE50" s="107">
        <f t="shared" si="456"/>
        <v>0</v>
      </c>
      <c r="EF50" s="107">
        <f t="shared" si="456"/>
        <v>0</v>
      </c>
      <c r="EG50" s="107"/>
      <c r="EH50" s="107"/>
      <c r="EI50" s="107"/>
      <c r="EJ50" s="107"/>
      <c r="EK50" s="107"/>
      <c r="EL50" s="107"/>
      <c r="EM50" s="107">
        <f>SUM(EM51:EM63)</f>
        <v>4492</v>
      </c>
      <c r="EN50" s="107">
        <f>SUM(EN51:EN63)</f>
        <v>97020767.277244776</v>
      </c>
    </row>
    <row r="51" spans="1:144" s="3" customFormat="1" ht="30" customHeight="1" x14ac:dyDescent="0.25">
      <c r="A51" s="143"/>
      <c r="B51" s="73">
        <v>29</v>
      </c>
      <c r="C51" s="158" t="s">
        <v>167</v>
      </c>
      <c r="D51" s="133" t="s">
        <v>168</v>
      </c>
      <c r="E51" s="76">
        <v>17622</v>
      </c>
      <c r="F51" s="158">
        <v>4.16</v>
      </c>
      <c r="G51" s="236">
        <v>1.01E-2</v>
      </c>
      <c r="H51" s="79">
        <v>1</v>
      </c>
      <c r="I51" s="135">
        <v>1.4</v>
      </c>
      <c r="J51" s="135">
        <v>1.68</v>
      </c>
      <c r="K51" s="135">
        <v>2.23</v>
      </c>
      <c r="L51" s="136">
        <v>2.57</v>
      </c>
      <c r="M51" s="81"/>
      <c r="N51" s="98">
        <f t="shared" ref="N51:N56" si="457">(M51*$E51*$F51*((1-$G51)+$G51*$I51*$H51*N$10))</f>
        <v>0</v>
      </c>
      <c r="O51" s="144"/>
      <c r="P51" s="98">
        <f t="shared" ref="P51:P56" si="458">(O51*$E51*$F51*((1-$G51)+$G51*$I51*$H51*P$10))</f>
        <v>0</v>
      </c>
      <c r="Q51" s="87"/>
      <c r="R51" s="98">
        <f t="shared" ref="R51:R56" si="459">(Q51*$E51*$F51*((1-$G51)+$G51*$I51*$H51*R$10))</f>
        <v>0</v>
      </c>
      <c r="S51" s="81"/>
      <c r="T51" s="98">
        <f t="shared" ref="T51:T56" si="460">(S51*$E51*$F51*((1-$G51)+$G51*$I51*$H51*T$10))</f>
        <v>0</v>
      </c>
      <c r="U51" s="81"/>
      <c r="V51" s="98">
        <f t="shared" ref="V51:V56" si="461">(U51*$E51*$F51*((1-$G51)+$G51*$I51*$H51*V$10))</f>
        <v>0</v>
      </c>
      <c r="W51" s="81"/>
      <c r="X51" s="98">
        <f t="shared" ref="X51:X56" si="462">(W51*$E51*$F51*((1-$G51)+$G51*$I51*$H51*X$10))</f>
        <v>0</v>
      </c>
      <c r="Y51" s="87"/>
      <c r="Z51" s="98">
        <f t="shared" ref="Z51:Z56" si="463">(Y51*$E51*$F51*((1-$G51)+$G51*$I51*$H51*Z$10))</f>
        <v>0</v>
      </c>
      <c r="AA51" s="81"/>
      <c r="AB51" s="98">
        <f t="shared" ref="AB51:AB56" si="464">(AA51*$E51*$F51*((1-$G51)+$G51*$I51*$H51*AB$10))</f>
        <v>0</v>
      </c>
      <c r="AC51" s="87"/>
      <c r="AD51" s="98">
        <f t="shared" ref="AD51:AD56" si="465">(AC51*$E51*$F51*((1-$G51)+$G51*$J51*$H51*AD$10))</f>
        <v>0</v>
      </c>
      <c r="AE51" s="87"/>
      <c r="AF51" s="98">
        <f t="shared" ref="AF51:AF56" si="466">(AE51*$E51*$F51*((1-$G51)+$G51*$J51*$H51*AF$10))</f>
        <v>0</v>
      </c>
      <c r="AG51" s="81"/>
      <c r="AH51" s="98">
        <f t="shared" ref="AH51:AH56" si="467">(AG51*$E51*$F51*((1-$G51)+$G51*$I51*$H51*AH$10))</f>
        <v>0</v>
      </c>
      <c r="AI51" s="81">
        <v>0</v>
      </c>
      <c r="AJ51" s="98">
        <f t="shared" ref="AJ51:AJ56" si="468">(AI51*$E51*$F51*((1-$G51)+$G51*$I51*$H51*AJ$10))</f>
        <v>0</v>
      </c>
      <c r="AK51" s="81"/>
      <c r="AL51" s="98">
        <f t="shared" ref="AL51:AL56" si="469">(AK51*$E51*$F51*((1-$G51)+$G51*$I51*$H51*AL$10))</f>
        <v>0</v>
      </c>
      <c r="AM51" s="81"/>
      <c r="AN51" s="98">
        <f t="shared" ref="AN51:AN56" si="470">(AM51*$E51*$F51*((1-$G51)+$G51*$I51*$H51*AN$10))</f>
        <v>0</v>
      </c>
      <c r="AO51" s="81"/>
      <c r="AP51" s="98">
        <f t="shared" ref="AP51:AP56" si="471">(AO51*$E51*$F51*((1-$G51)+$G51*$I51*$H51*AP$10))</f>
        <v>0</v>
      </c>
      <c r="AQ51" s="81"/>
      <c r="AR51" s="98">
        <f t="shared" ref="AR51:AR56" si="472">(AQ51*$E51*$F51*((1-$G51)+$G51*$I51*$H51*AR$10))</f>
        <v>0</v>
      </c>
      <c r="AS51" s="81"/>
      <c r="AT51" s="98">
        <f t="shared" ref="AT51:AT56" si="473">(AS51*$E51*$F51*((1-$G51)+$G51*$I51*$H51*AT$10))</f>
        <v>0</v>
      </c>
      <c r="AU51" s="81">
        <v>0</v>
      </c>
      <c r="AV51" s="98">
        <f t="shared" ref="AV51:AV56" si="474">(AU51*$E51*$F51*((1-$G51)+$G51*$I51*$H51*AV$10))</f>
        <v>0</v>
      </c>
      <c r="AW51" s="81"/>
      <c r="AX51" s="98">
        <f t="shared" ref="AX51:AX56" si="475">(AW51*$E51*$F51*((1-$G51)+$G51*$I51*$H51*AX$10))</f>
        <v>0</v>
      </c>
      <c r="AY51" s="81"/>
      <c r="AZ51" s="98">
        <f t="shared" ref="AZ51:AZ56" si="476">(AY51*$E51*$F51*((1-$G51)+$G51*$I51*$H51*AZ$10))</f>
        <v>0</v>
      </c>
      <c r="BA51" s="81"/>
      <c r="BB51" s="98">
        <f t="shared" ref="BB51:BB56" si="477">(BA51*$E51*$F51*((1-$G51)+$G51*$I51*$H51*BB$10))</f>
        <v>0</v>
      </c>
      <c r="BC51" s="81"/>
      <c r="BD51" s="98">
        <f t="shared" ref="BD51:BD56" si="478">(BC51*$E51*$F51*((1-$G51)+$G51*$I51*$H51*BD$10))</f>
        <v>0</v>
      </c>
      <c r="BE51" s="81"/>
      <c r="BF51" s="98">
        <f t="shared" ref="BF51:BF56" si="479">(BE51*$E51*$F51*((1-$G51)+$G51*$I51*$H51*BF$10))</f>
        <v>0</v>
      </c>
      <c r="BG51" s="81"/>
      <c r="BH51" s="98">
        <f t="shared" ref="BH51:BH56" si="480">(BG51*$E51*$F51*((1-$G51)+$G51*$I51*$H51*BH$10))</f>
        <v>0</v>
      </c>
      <c r="BI51" s="81"/>
      <c r="BJ51" s="98">
        <f t="shared" ref="BJ51:BJ56" si="481">(BI51*$E51*$F51*((1-$G51)+$G51*$I51*$H51*BJ$10))</f>
        <v>0</v>
      </c>
      <c r="BK51" s="81"/>
      <c r="BL51" s="98">
        <f t="shared" ref="BL51:BL56" si="482">(BK51*$E51*$F51*((1-$G51)+$G51*$I51*$H51*BL$10))</f>
        <v>0</v>
      </c>
      <c r="BM51" s="148"/>
      <c r="BN51" s="98">
        <f t="shared" ref="BN51:BN56" si="483">(BM51*$E51*$F51*((1-$G51)+$G51*$I51*$H51*BN$10))</f>
        <v>0</v>
      </c>
      <c r="BO51" s="81"/>
      <c r="BP51" s="98">
        <f t="shared" ref="BP51:BP56" si="484">(BO51*$E51*$F51*((1-$G51)+$G51*$I51*$H51*BP$10))</f>
        <v>0</v>
      </c>
      <c r="BQ51" s="81"/>
      <c r="BR51" s="98">
        <f t="shared" ref="BR51:BR56" si="485">(BQ51*$E51*$F51*((1-$G51)+$G51*$I51*$H51*BR$10))</f>
        <v>0</v>
      </c>
      <c r="BS51" s="81"/>
      <c r="BT51" s="98">
        <f t="shared" ref="BT51:BT56" si="486">(BS51*$E51*$F51*((1-$G51)+$G51*$I51*$H51*BT$10))</f>
        <v>0</v>
      </c>
      <c r="BU51" s="81"/>
      <c r="BV51" s="98">
        <f t="shared" ref="BV51:BV56" si="487">(BU51*$E51*$F51*((1-$G51)+$G51*$I51*$H51*BV$10))</f>
        <v>0</v>
      </c>
      <c r="BW51" s="81"/>
      <c r="BX51" s="98">
        <f t="shared" ref="BX51:BX56" si="488">(BW51*$E51*$F51*((1-$G51)+$G51*$I51*$H51*BX$10))</f>
        <v>0</v>
      </c>
      <c r="BY51" s="81"/>
      <c r="BZ51" s="98">
        <f t="shared" ref="BZ51:BZ56" si="489">(BY51*$E51*$F51*((1-$G51)+$G51*$I51*$H51*BZ$10))</f>
        <v>0</v>
      </c>
      <c r="CA51" s="87">
        <v>0</v>
      </c>
      <c r="CB51" s="98">
        <f t="shared" ref="CB51:CB56" si="490">(CA51*$E51*$F51*((1-$G51)+$G51*$J51*$H51*CB$10))</f>
        <v>0</v>
      </c>
      <c r="CC51" s="81"/>
      <c r="CD51" s="98">
        <f t="shared" ref="CD51:CD56" si="491">(CC51*$E51*$F51*((1-$G51)+$G51*$J51*$H51*CD$10))</f>
        <v>0</v>
      </c>
      <c r="CE51" s="81"/>
      <c r="CF51" s="98">
        <f t="shared" ref="CF51:CF56" si="492">(CE51*$E51*$F51*((1-$G51)+$G51*$J51*$H51*CF$10))</f>
        <v>0</v>
      </c>
      <c r="CG51" s="87"/>
      <c r="CH51" s="98">
        <f t="shared" ref="CH51:CH56" si="493">(CG51*$E51*$F51*((1-$G51)+$G51*$J51*$H51*CH$10))</f>
        <v>0</v>
      </c>
      <c r="CI51" s="87"/>
      <c r="CJ51" s="98">
        <f t="shared" ref="CJ51:CJ56" si="494">(CI51*$E51*$F51*((1-$G51)+$G51*$J51*$H51*CJ$10))</f>
        <v>0</v>
      </c>
      <c r="CK51" s="81"/>
      <c r="CL51" s="98">
        <f t="shared" ref="CL51:CL56" si="495">(CK51*$E51*$F51*((1-$G51)+$G51*$J51*$H51*CL$10))</f>
        <v>0</v>
      </c>
      <c r="CM51" s="81"/>
      <c r="CN51" s="98">
        <f t="shared" ref="CN51:CN56" si="496">(CM51*$E51*$F51*((1-$G51)+$G51*$J51*$H51*CN$10))</f>
        <v>0</v>
      </c>
      <c r="CO51" s="87"/>
      <c r="CP51" s="98">
        <f t="shared" ref="CP51:CP56" si="497">(CO51*$E51*$F51*((1-$G51)+$G51*$J51*$H51*CP$10))</f>
        <v>0</v>
      </c>
      <c r="CQ51" s="81"/>
      <c r="CR51" s="98">
        <f t="shared" ref="CR51:CR56" si="498">(CQ51*$E51*$F51*((1-$G51)+$G51*$J51*$H51*CR$10))</f>
        <v>0</v>
      </c>
      <c r="CS51" s="81"/>
      <c r="CT51" s="98">
        <f t="shared" ref="CT51:CT56" si="499">(CS51*$E51*$F51*((1-$G51)+$G51*$J51*$H51*CT$10))</f>
        <v>0</v>
      </c>
      <c r="CU51" s="81"/>
      <c r="CV51" s="98">
        <f t="shared" ref="CV51:CV56" si="500">(CU51*$E51*$F51*((1-$G51)+$G51*$J51*$H51*CV$10))</f>
        <v>0</v>
      </c>
      <c r="CW51" s="81"/>
      <c r="CX51" s="98">
        <f t="shared" ref="CX51:CX56" si="501">(CW51*$E51*$F51*((1-$G51)+$G51*$J51*$H51*CX$10))</f>
        <v>0</v>
      </c>
      <c r="CY51" s="81"/>
      <c r="CZ51" s="98">
        <f t="shared" ref="CZ51:CZ56" si="502">(CY51*$E51*$F51*((1-$G51)+$G51*$J51*$H51*CZ$10))</f>
        <v>0</v>
      </c>
      <c r="DA51" s="81"/>
      <c r="DB51" s="98">
        <f t="shared" ref="DB51:DB56" si="503">(DA51*$E51*$F51*((1-$G51)+$G51*$J51*$H51*DB$10))</f>
        <v>0</v>
      </c>
      <c r="DC51" s="81"/>
      <c r="DD51" s="98">
        <f t="shared" ref="DD51:DD56" si="504">(DC51*$E51*$F51*((1-$G51)+$G51*$J51*$H51*DD$10))</f>
        <v>0</v>
      </c>
      <c r="DE51" s="85"/>
      <c r="DF51" s="98">
        <f t="shared" ref="DF51:DF56" si="505">(DE51*$E51*$F51*((1-$G51)+$G51*$J51*$H51*DF$10))</f>
        <v>0</v>
      </c>
      <c r="DG51" s="81"/>
      <c r="DH51" s="98">
        <f t="shared" ref="DH51:DH56" si="506">(DG51*$E51*$F51*((1-$G51)+$G51*$K51*$H51*DH$10))</f>
        <v>0</v>
      </c>
      <c r="DI51" s="81"/>
      <c r="DJ51" s="98">
        <f t="shared" ref="DJ51:DJ56" si="507">(DI51*$E51*$F51*((1-$G51)+$G51*$L51*$H51*DJ$10))</f>
        <v>0</v>
      </c>
      <c r="DK51" s="81">
        <v>24</v>
      </c>
      <c r="DL51" s="98">
        <f t="shared" ref="DL51:DL56" si="508">(DK51*$E51*$F51*((1-$G51)+$G51*$I51*$H51*DL$10))</f>
        <v>1766488.3771392</v>
      </c>
      <c r="DM51" s="81"/>
      <c r="DN51" s="98">
        <f t="shared" ref="DN51:DN56" si="509">(DM51*$E51*$F51*((1-$G51)+$G51*$I51*$H51*DN$10))</f>
        <v>0</v>
      </c>
      <c r="DO51" s="81"/>
      <c r="DP51" s="98">
        <f t="shared" ref="DP51:DP56" si="510">(DO51*$E51*$F51*((1-$G51)+$G51*$H51*DP$10))</f>
        <v>0</v>
      </c>
      <c r="DQ51" s="81"/>
      <c r="DR51" s="98"/>
      <c r="DS51" s="81"/>
      <c r="DT51" s="98">
        <f t="shared" ref="DT51:DT56" si="511">(DS51*$E51*$F51*((1-$G51)+$G51*$I51*$H51*DT$10))</f>
        <v>0</v>
      </c>
      <c r="DU51" s="81"/>
      <c r="DV51" s="98">
        <f t="shared" ref="DV51:DV56" si="512">(DU51*$E51*$F51*((1-$G51)+$G51*$I51*$H51*DV$10))</f>
        <v>0</v>
      </c>
      <c r="DW51" s="81"/>
      <c r="DX51" s="98">
        <f t="shared" ref="DX51:DX56" si="513">(DW51*$E51*$F51*((1-$G51)+$G51*$J51*$H51*DX$10))</f>
        <v>0</v>
      </c>
      <c r="DY51" s="86"/>
      <c r="DZ51" s="98">
        <f t="shared" ref="DZ51:DZ56" si="514">(DY51*$E51*$F51*((1-$G51)+$G51*$I51*$H51*DZ$10))</f>
        <v>0</v>
      </c>
      <c r="EA51" s="101"/>
      <c r="EB51" s="98">
        <f t="shared" ref="EB51:EB56" si="515">(EA51*$E51*$F51*((1-$G51)+$G51*$I51*$H51*EB$10))</f>
        <v>0</v>
      </c>
      <c r="EC51" s="101"/>
      <c r="ED51" s="98">
        <f t="shared" ref="ED51:ED56" si="516">(EC51*$E51*$F51*((1-$G51)+$G51*$H51*ED$10))</f>
        <v>0</v>
      </c>
      <c r="EE51" s="101"/>
      <c r="EF51" s="98">
        <f t="shared" ref="EF51:EF56" si="517">(EE51/12*2*$E51*$F51*((1-$G51)+$G51*$I51*$H51))</f>
        <v>0</v>
      </c>
      <c r="EG51" s="98"/>
      <c r="EH51" s="98"/>
      <c r="EI51" s="98"/>
      <c r="EJ51" s="98"/>
      <c r="EK51" s="98"/>
      <c r="EL51" s="98"/>
      <c r="EM51" s="146">
        <f t="shared" ref="EM51:EN54" si="518">SUM(M51,O51,Q51,S51,U51,W51,Y51,AA51,AC51,AE51,AG51,AI51,AK51,AM51,AO51,AQ51,AS51,AU51,AW51,AY51,BA51,BC51,BE51,BG51,BI51,BK51,BM51,BO51,BQ51,BS51,BU51,BW51,BY51,CA51,CC51,CE51,CG51,CI51,CK51,CM51,CO51,CQ51,CS51,CU51,CW51,CY51,DA51,DC51,DE51,DG51,DI51,DK51,DM51,DO51,DQ51,DS51,DU51,DW51,DY51,EA51,EC51)</f>
        <v>24</v>
      </c>
      <c r="EN51" s="146">
        <f t="shared" si="518"/>
        <v>1766488.3771392</v>
      </c>
    </row>
    <row r="52" spans="1:144" s="3" customFormat="1" ht="30" customHeight="1" x14ac:dyDescent="0.25">
      <c r="A52" s="143"/>
      <c r="B52" s="73">
        <v>30</v>
      </c>
      <c r="C52" s="158" t="s">
        <v>169</v>
      </c>
      <c r="D52" s="96" t="s">
        <v>170</v>
      </c>
      <c r="E52" s="76">
        <v>17622</v>
      </c>
      <c r="F52" s="158">
        <v>5.39</v>
      </c>
      <c r="G52" s="236">
        <v>5.3E-3</v>
      </c>
      <c r="H52" s="79">
        <v>1</v>
      </c>
      <c r="I52" s="156">
        <v>1.4</v>
      </c>
      <c r="J52" s="135">
        <v>1.68</v>
      </c>
      <c r="K52" s="135">
        <v>2.23</v>
      </c>
      <c r="L52" s="136">
        <v>2.57</v>
      </c>
      <c r="M52" s="81"/>
      <c r="N52" s="98">
        <f t="shared" si="457"/>
        <v>0</v>
      </c>
      <c r="O52" s="144"/>
      <c r="P52" s="98">
        <f t="shared" si="458"/>
        <v>0</v>
      </c>
      <c r="Q52" s="87"/>
      <c r="R52" s="98">
        <f t="shared" si="459"/>
        <v>0</v>
      </c>
      <c r="S52" s="81"/>
      <c r="T52" s="98">
        <f t="shared" si="460"/>
        <v>0</v>
      </c>
      <c r="U52" s="81"/>
      <c r="V52" s="98">
        <f t="shared" si="461"/>
        <v>0</v>
      </c>
      <c r="W52" s="81"/>
      <c r="X52" s="98">
        <f t="shared" si="462"/>
        <v>0</v>
      </c>
      <c r="Y52" s="87"/>
      <c r="Z52" s="98">
        <f t="shared" si="463"/>
        <v>0</v>
      </c>
      <c r="AA52" s="81"/>
      <c r="AB52" s="98">
        <f t="shared" si="464"/>
        <v>0</v>
      </c>
      <c r="AC52" s="87"/>
      <c r="AD52" s="98">
        <f t="shared" si="465"/>
        <v>0</v>
      </c>
      <c r="AE52" s="87"/>
      <c r="AF52" s="98">
        <f t="shared" si="466"/>
        <v>0</v>
      </c>
      <c r="AG52" s="81"/>
      <c r="AH52" s="98">
        <f t="shared" si="467"/>
        <v>0</v>
      </c>
      <c r="AI52" s="81">
        <v>0</v>
      </c>
      <c r="AJ52" s="98">
        <f t="shared" si="468"/>
        <v>0</v>
      </c>
      <c r="AK52" s="81"/>
      <c r="AL52" s="98">
        <f t="shared" si="469"/>
        <v>0</v>
      </c>
      <c r="AM52" s="81"/>
      <c r="AN52" s="98">
        <f t="shared" si="470"/>
        <v>0</v>
      </c>
      <c r="AO52" s="81"/>
      <c r="AP52" s="98">
        <f t="shared" si="471"/>
        <v>0</v>
      </c>
      <c r="AQ52" s="81"/>
      <c r="AR52" s="98">
        <f t="shared" si="472"/>
        <v>0</v>
      </c>
      <c r="AS52" s="81"/>
      <c r="AT52" s="98">
        <f t="shared" si="473"/>
        <v>0</v>
      </c>
      <c r="AU52" s="81">
        <v>0</v>
      </c>
      <c r="AV52" s="98">
        <f t="shared" si="474"/>
        <v>0</v>
      </c>
      <c r="AW52" s="81"/>
      <c r="AX52" s="98">
        <f t="shared" si="475"/>
        <v>0</v>
      </c>
      <c r="AY52" s="81"/>
      <c r="AZ52" s="98">
        <f t="shared" si="476"/>
        <v>0</v>
      </c>
      <c r="BA52" s="81"/>
      <c r="BB52" s="98">
        <f t="shared" si="477"/>
        <v>0</v>
      </c>
      <c r="BC52" s="81"/>
      <c r="BD52" s="98">
        <f t="shared" si="478"/>
        <v>0</v>
      </c>
      <c r="BE52" s="81">
        <v>1</v>
      </c>
      <c r="BF52" s="98">
        <f>(BE52*$E52*$F52*((1-$G52)+$G52*$I52*$H52*BF$10))</f>
        <v>95183.943069600005</v>
      </c>
      <c r="BG52" s="81"/>
      <c r="BH52" s="98">
        <f t="shared" si="480"/>
        <v>0</v>
      </c>
      <c r="BI52" s="81"/>
      <c r="BJ52" s="98">
        <f t="shared" si="481"/>
        <v>0</v>
      </c>
      <c r="BK52" s="81"/>
      <c r="BL52" s="98">
        <f t="shared" si="482"/>
        <v>0</v>
      </c>
      <c r="BM52" s="148"/>
      <c r="BN52" s="98">
        <f t="shared" si="483"/>
        <v>0</v>
      </c>
      <c r="BO52" s="81"/>
      <c r="BP52" s="98">
        <f t="shared" si="484"/>
        <v>0</v>
      </c>
      <c r="BQ52" s="81"/>
      <c r="BR52" s="98">
        <f t="shared" si="485"/>
        <v>0</v>
      </c>
      <c r="BS52" s="81"/>
      <c r="BT52" s="98">
        <f t="shared" si="486"/>
        <v>0</v>
      </c>
      <c r="BU52" s="81"/>
      <c r="BV52" s="98">
        <f t="shared" si="487"/>
        <v>0</v>
      </c>
      <c r="BW52" s="81"/>
      <c r="BX52" s="98">
        <f t="shared" si="488"/>
        <v>0</v>
      </c>
      <c r="BY52" s="81"/>
      <c r="BZ52" s="98">
        <f t="shared" si="489"/>
        <v>0</v>
      </c>
      <c r="CA52" s="87">
        <v>0</v>
      </c>
      <c r="CB52" s="98">
        <f t="shared" si="490"/>
        <v>0</v>
      </c>
      <c r="CC52" s="81"/>
      <c r="CD52" s="98">
        <f t="shared" si="491"/>
        <v>0</v>
      </c>
      <c r="CE52" s="81"/>
      <c r="CF52" s="98">
        <f t="shared" si="492"/>
        <v>0</v>
      </c>
      <c r="CG52" s="87"/>
      <c r="CH52" s="98">
        <f t="shared" si="493"/>
        <v>0</v>
      </c>
      <c r="CI52" s="87"/>
      <c r="CJ52" s="98">
        <f t="shared" si="494"/>
        <v>0</v>
      </c>
      <c r="CK52" s="81"/>
      <c r="CL52" s="98">
        <f t="shared" si="495"/>
        <v>0</v>
      </c>
      <c r="CM52" s="81"/>
      <c r="CN52" s="98">
        <f t="shared" si="496"/>
        <v>0</v>
      </c>
      <c r="CO52" s="87"/>
      <c r="CP52" s="98">
        <f t="shared" si="497"/>
        <v>0</v>
      </c>
      <c r="CQ52" s="81"/>
      <c r="CR52" s="98">
        <f t="shared" si="498"/>
        <v>0</v>
      </c>
      <c r="CS52" s="81"/>
      <c r="CT52" s="98">
        <f t="shared" si="499"/>
        <v>0</v>
      </c>
      <c r="CU52" s="81"/>
      <c r="CV52" s="98">
        <f t="shared" si="500"/>
        <v>0</v>
      </c>
      <c r="CW52" s="81"/>
      <c r="CX52" s="98">
        <f t="shared" si="501"/>
        <v>0</v>
      </c>
      <c r="CY52" s="81"/>
      <c r="CZ52" s="98">
        <f t="shared" si="502"/>
        <v>0</v>
      </c>
      <c r="DA52" s="81"/>
      <c r="DB52" s="98">
        <f t="shared" si="503"/>
        <v>0</v>
      </c>
      <c r="DC52" s="81"/>
      <c r="DD52" s="98">
        <f t="shared" si="504"/>
        <v>0</v>
      </c>
      <c r="DE52" s="85"/>
      <c r="DF52" s="98">
        <f t="shared" si="505"/>
        <v>0</v>
      </c>
      <c r="DG52" s="81"/>
      <c r="DH52" s="98">
        <f t="shared" si="506"/>
        <v>0</v>
      </c>
      <c r="DI52" s="81"/>
      <c r="DJ52" s="98">
        <f t="shared" si="507"/>
        <v>0</v>
      </c>
      <c r="DK52" s="81">
        <v>78</v>
      </c>
      <c r="DL52" s="98">
        <f t="shared" si="508"/>
        <v>7424347.5594287999</v>
      </c>
      <c r="DM52" s="81"/>
      <c r="DN52" s="98">
        <f t="shared" si="509"/>
        <v>0</v>
      </c>
      <c r="DO52" s="81"/>
      <c r="DP52" s="98">
        <f t="shared" si="510"/>
        <v>0</v>
      </c>
      <c r="DQ52" s="81"/>
      <c r="DR52" s="98"/>
      <c r="DS52" s="81"/>
      <c r="DT52" s="98">
        <f t="shared" si="511"/>
        <v>0</v>
      </c>
      <c r="DU52" s="81"/>
      <c r="DV52" s="98">
        <f t="shared" si="512"/>
        <v>0</v>
      </c>
      <c r="DW52" s="81"/>
      <c r="DX52" s="98">
        <f t="shared" si="513"/>
        <v>0</v>
      </c>
      <c r="DY52" s="86"/>
      <c r="DZ52" s="98">
        <f t="shared" si="514"/>
        <v>0</v>
      </c>
      <c r="EA52" s="101"/>
      <c r="EB52" s="98">
        <f t="shared" si="515"/>
        <v>0</v>
      </c>
      <c r="EC52" s="101"/>
      <c r="ED52" s="98">
        <f t="shared" si="516"/>
        <v>0</v>
      </c>
      <c r="EE52" s="101"/>
      <c r="EF52" s="98">
        <f t="shared" si="517"/>
        <v>0</v>
      </c>
      <c r="EG52" s="98"/>
      <c r="EH52" s="98"/>
      <c r="EI52" s="98"/>
      <c r="EJ52" s="98"/>
      <c r="EK52" s="98"/>
      <c r="EL52" s="98"/>
      <c r="EM52" s="146">
        <f t="shared" si="518"/>
        <v>79</v>
      </c>
      <c r="EN52" s="146">
        <f t="shared" si="518"/>
        <v>7519531.5024983995</v>
      </c>
    </row>
    <row r="53" spans="1:144" s="3" customFormat="1" ht="30" customHeight="1" x14ac:dyDescent="0.25">
      <c r="A53" s="143"/>
      <c r="B53" s="73">
        <v>31</v>
      </c>
      <c r="C53" s="158" t="s">
        <v>171</v>
      </c>
      <c r="D53" s="133" t="s">
        <v>172</v>
      </c>
      <c r="E53" s="76">
        <v>17622</v>
      </c>
      <c r="F53" s="158">
        <v>5.77</v>
      </c>
      <c r="G53" s="236">
        <v>6.1999999999999998E-3</v>
      </c>
      <c r="H53" s="79">
        <v>1</v>
      </c>
      <c r="I53" s="156">
        <v>1.4</v>
      </c>
      <c r="J53" s="135">
        <v>1.68</v>
      </c>
      <c r="K53" s="135">
        <v>2.23</v>
      </c>
      <c r="L53" s="136">
        <v>2.57</v>
      </c>
      <c r="M53" s="81"/>
      <c r="N53" s="98">
        <f t="shared" si="457"/>
        <v>0</v>
      </c>
      <c r="O53" s="144"/>
      <c r="P53" s="98">
        <f t="shared" si="458"/>
        <v>0</v>
      </c>
      <c r="Q53" s="87"/>
      <c r="R53" s="98">
        <f t="shared" si="459"/>
        <v>0</v>
      </c>
      <c r="S53" s="81"/>
      <c r="T53" s="98">
        <f t="shared" si="460"/>
        <v>0</v>
      </c>
      <c r="U53" s="81"/>
      <c r="V53" s="98">
        <f t="shared" si="461"/>
        <v>0</v>
      </c>
      <c r="W53" s="81"/>
      <c r="X53" s="98">
        <f t="shared" si="462"/>
        <v>0</v>
      </c>
      <c r="Y53" s="87"/>
      <c r="Z53" s="98">
        <f t="shared" si="463"/>
        <v>0</v>
      </c>
      <c r="AA53" s="81"/>
      <c r="AB53" s="98">
        <f t="shared" si="464"/>
        <v>0</v>
      </c>
      <c r="AC53" s="87"/>
      <c r="AD53" s="98">
        <f t="shared" si="465"/>
        <v>0</v>
      </c>
      <c r="AE53" s="87"/>
      <c r="AF53" s="98">
        <f t="shared" si="466"/>
        <v>0</v>
      </c>
      <c r="AG53" s="81"/>
      <c r="AH53" s="98">
        <f t="shared" si="467"/>
        <v>0</v>
      </c>
      <c r="AI53" s="81">
        <v>0</v>
      </c>
      <c r="AJ53" s="98">
        <f t="shared" si="468"/>
        <v>0</v>
      </c>
      <c r="AK53" s="81"/>
      <c r="AL53" s="98">
        <f t="shared" si="469"/>
        <v>0</v>
      </c>
      <c r="AM53" s="81"/>
      <c r="AN53" s="98">
        <f t="shared" si="470"/>
        <v>0</v>
      </c>
      <c r="AO53" s="81"/>
      <c r="AP53" s="98">
        <f t="shared" si="471"/>
        <v>0</v>
      </c>
      <c r="AQ53" s="81"/>
      <c r="AR53" s="98">
        <f t="shared" si="472"/>
        <v>0</v>
      </c>
      <c r="AS53" s="81"/>
      <c r="AT53" s="98">
        <f t="shared" si="473"/>
        <v>0</v>
      </c>
      <c r="AU53" s="81">
        <v>0</v>
      </c>
      <c r="AV53" s="98">
        <f t="shared" si="474"/>
        <v>0</v>
      </c>
      <c r="AW53" s="81"/>
      <c r="AX53" s="98">
        <f t="shared" si="475"/>
        <v>0</v>
      </c>
      <c r="AY53" s="81"/>
      <c r="AZ53" s="98">
        <f t="shared" si="476"/>
        <v>0</v>
      </c>
      <c r="BA53" s="81"/>
      <c r="BB53" s="98">
        <f t="shared" si="477"/>
        <v>0</v>
      </c>
      <c r="BC53" s="81"/>
      <c r="BD53" s="98">
        <f t="shared" si="478"/>
        <v>0</v>
      </c>
      <c r="BE53" s="81"/>
      <c r="BF53" s="98">
        <f t="shared" si="479"/>
        <v>0</v>
      </c>
      <c r="BG53" s="81"/>
      <c r="BH53" s="98">
        <f t="shared" si="480"/>
        <v>0</v>
      </c>
      <c r="BI53" s="81"/>
      <c r="BJ53" s="98">
        <f t="shared" si="481"/>
        <v>0</v>
      </c>
      <c r="BK53" s="81"/>
      <c r="BL53" s="98">
        <f t="shared" si="482"/>
        <v>0</v>
      </c>
      <c r="BM53" s="148"/>
      <c r="BN53" s="98">
        <f t="shared" si="483"/>
        <v>0</v>
      </c>
      <c r="BO53" s="81"/>
      <c r="BP53" s="98">
        <f t="shared" si="484"/>
        <v>0</v>
      </c>
      <c r="BQ53" s="81"/>
      <c r="BR53" s="98">
        <f t="shared" si="485"/>
        <v>0</v>
      </c>
      <c r="BS53" s="81"/>
      <c r="BT53" s="98">
        <f t="shared" si="486"/>
        <v>0</v>
      </c>
      <c r="BU53" s="81"/>
      <c r="BV53" s="98">
        <f t="shared" si="487"/>
        <v>0</v>
      </c>
      <c r="BW53" s="81"/>
      <c r="BX53" s="98">
        <f t="shared" si="488"/>
        <v>0</v>
      </c>
      <c r="BY53" s="81"/>
      <c r="BZ53" s="98">
        <f t="shared" si="489"/>
        <v>0</v>
      </c>
      <c r="CA53" s="87">
        <v>0</v>
      </c>
      <c r="CB53" s="98">
        <f t="shared" si="490"/>
        <v>0</v>
      </c>
      <c r="CC53" s="81"/>
      <c r="CD53" s="98">
        <f t="shared" si="491"/>
        <v>0</v>
      </c>
      <c r="CE53" s="81"/>
      <c r="CF53" s="98">
        <f t="shared" si="492"/>
        <v>0</v>
      </c>
      <c r="CG53" s="87"/>
      <c r="CH53" s="98">
        <f t="shared" si="493"/>
        <v>0</v>
      </c>
      <c r="CI53" s="87"/>
      <c r="CJ53" s="98">
        <f t="shared" si="494"/>
        <v>0</v>
      </c>
      <c r="CK53" s="81"/>
      <c r="CL53" s="98">
        <f t="shared" si="495"/>
        <v>0</v>
      </c>
      <c r="CM53" s="81"/>
      <c r="CN53" s="98">
        <f t="shared" si="496"/>
        <v>0</v>
      </c>
      <c r="CO53" s="87"/>
      <c r="CP53" s="98">
        <f t="shared" si="497"/>
        <v>0</v>
      </c>
      <c r="CQ53" s="81"/>
      <c r="CR53" s="98">
        <f t="shared" si="498"/>
        <v>0</v>
      </c>
      <c r="CS53" s="81"/>
      <c r="CT53" s="98">
        <f t="shared" si="499"/>
        <v>0</v>
      </c>
      <c r="CU53" s="81"/>
      <c r="CV53" s="98">
        <f t="shared" si="500"/>
        <v>0</v>
      </c>
      <c r="CW53" s="81"/>
      <c r="CX53" s="98">
        <f t="shared" si="501"/>
        <v>0</v>
      </c>
      <c r="CY53" s="81"/>
      <c r="CZ53" s="98">
        <f t="shared" si="502"/>
        <v>0</v>
      </c>
      <c r="DA53" s="81"/>
      <c r="DB53" s="98">
        <f t="shared" si="503"/>
        <v>0</v>
      </c>
      <c r="DC53" s="81"/>
      <c r="DD53" s="98">
        <f t="shared" si="504"/>
        <v>0</v>
      </c>
      <c r="DE53" s="85"/>
      <c r="DF53" s="98">
        <f t="shared" si="505"/>
        <v>0</v>
      </c>
      <c r="DG53" s="81"/>
      <c r="DH53" s="98">
        <f t="shared" si="506"/>
        <v>0</v>
      </c>
      <c r="DI53" s="81"/>
      <c r="DJ53" s="98">
        <f t="shared" si="507"/>
        <v>0</v>
      </c>
      <c r="DK53" s="81">
        <v>84</v>
      </c>
      <c r="DL53" s="98">
        <f t="shared" si="508"/>
        <v>8562212.7167807985</v>
      </c>
      <c r="DM53" s="81"/>
      <c r="DN53" s="98">
        <f t="shared" si="509"/>
        <v>0</v>
      </c>
      <c r="DO53" s="81"/>
      <c r="DP53" s="98">
        <f t="shared" si="510"/>
        <v>0</v>
      </c>
      <c r="DQ53" s="81"/>
      <c r="DR53" s="87"/>
      <c r="DS53" s="81"/>
      <c r="DT53" s="98">
        <f t="shared" si="511"/>
        <v>0</v>
      </c>
      <c r="DU53" s="81"/>
      <c r="DV53" s="98">
        <f t="shared" si="512"/>
        <v>0</v>
      </c>
      <c r="DW53" s="81"/>
      <c r="DX53" s="98">
        <f t="shared" si="513"/>
        <v>0</v>
      </c>
      <c r="DY53" s="86"/>
      <c r="DZ53" s="98">
        <f t="shared" si="514"/>
        <v>0</v>
      </c>
      <c r="EA53" s="101"/>
      <c r="EB53" s="98">
        <f t="shared" si="515"/>
        <v>0</v>
      </c>
      <c r="EC53" s="101"/>
      <c r="ED53" s="98">
        <f t="shared" si="516"/>
        <v>0</v>
      </c>
      <c r="EE53" s="101"/>
      <c r="EF53" s="98">
        <f t="shared" si="517"/>
        <v>0</v>
      </c>
      <c r="EG53" s="98"/>
      <c r="EH53" s="98"/>
      <c r="EI53" s="98"/>
      <c r="EJ53" s="98"/>
      <c r="EK53" s="98"/>
      <c r="EL53" s="98"/>
      <c r="EM53" s="146">
        <f t="shared" si="518"/>
        <v>84</v>
      </c>
      <c r="EN53" s="146">
        <f t="shared" si="518"/>
        <v>8562212.7167807985</v>
      </c>
    </row>
    <row r="54" spans="1:144" s="3" customFormat="1" ht="30" customHeight="1" x14ac:dyDescent="0.25">
      <c r="A54" s="143"/>
      <c r="B54" s="73">
        <v>32</v>
      </c>
      <c r="C54" s="158" t="s">
        <v>173</v>
      </c>
      <c r="D54" s="133" t="s">
        <v>174</v>
      </c>
      <c r="E54" s="76">
        <v>17622</v>
      </c>
      <c r="F54" s="158">
        <v>7.65</v>
      </c>
      <c r="G54" s="236">
        <v>5.7000000000000002E-3</v>
      </c>
      <c r="H54" s="79">
        <v>1</v>
      </c>
      <c r="I54" s="156">
        <v>1.4</v>
      </c>
      <c r="J54" s="135">
        <v>1.68</v>
      </c>
      <c r="K54" s="135">
        <v>2.23</v>
      </c>
      <c r="L54" s="136">
        <v>2.57</v>
      </c>
      <c r="M54" s="81"/>
      <c r="N54" s="98">
        <f t="shared" si="457"/>
        <v>0</v>
      </c>
      <c r="O54" s="144"/>
      <c r="P54" s="98">
        <f t="shared" si="458"/>
        <v>0</v>
      </c>
      <c r="Q54" s="87"/>
      <c r="R54" s="98">
        <f t="shared" si="459"/>
        <v>0</v>
      </c>
      <c r="S54" s="81"/>
      <c r="T54" s="98">
        <f t="shared" si="460"/>
        <v>0</v>
      </c>
      <c r="U54" s="81"/>
      <c r="V54" s="98">
        <f t="shared" si="461"/>
        <v>0</v>
      </c>
      <c r="W54" s="81"/>
      <c r="X54" s="98">
        <f t="shared" si="462"/>
        <v>0</v>
      </c>
      <c r="Y54" s="87"/>
      <c r="Z54" s="98">
        <f t="shared" si="463"/>
        <v>0</v>
      </c>
      <c r="AA54" s="81"/>
      <c r="AB54" s="98">
        <f t="shared" si="464"/>
        <v>0</v>
      </c>
      <c r="AC54" s="87"/>
      <c r="AD54" s="98">
        <f t="shared" si="465"/>
        <v>0</v>
      </c>
      <c r="AE54" s="87"/>
      <c r="AF54" s="98">
        <f t="shared" si="466"/>
        <v>0</v>
      </c>
      <c r="AG54" s="81"/>
      <c r="AH54" s="98">
        <f t="shared" si="467"/>
        <v>0</v>
      </c>
      <c r="AI54" s="81">
        <v>0</v>
      </c>
      <c r="AJ54" s="98">
        <f t="shared" si="468"/>
        <v>0</v>
      </c>
      <c r="AK54" s="81"/>
      <c r="AL54" s="98">
        <f t="shared" si="469"/>
        <v>0</v>
      </c>
      <c r="AM54" s="81"/>
      <c r="AN54" s="98">
        <f t="shared" si="470"/>
        <v>0</v>
      </c>
      <c r="AO54" s="81"/>
      <c r="AP54" s="98">
        <f t="shared" si="471"/>
        <v>0</v>
      </c>
      <c r="AQ54" s="81"/>
      <c r="AR54" s="98">
        <f t="shared" si="472"/>
        <v>0</v>
      </c>
      <c r="AS54" s="81"/>
      <c r="AT54" s="98">
        <f t="shared" si="473"/>
        <v>0</v>
      </c>
      <c r="AU54" s="81">
        <v>0</v>
      </c>
      <c r="AV54" s="98">
        <f t="shared" si="474"/>
        <v>0</v>
      </c>
      <c r="AW54" s="81"/>
      <c r="AX54" s="98">
        <f t="shared" si="475"/>
        <v>0</v>
      </c>
      <c r="AY54" s="81"/>
      <c r="AZ54" s="98">
        <f t="shared" si="476"/>
        <v>0</v>
      </c>
      <c r="BA54" s="81"/>
      <c r="BB54" s="98">
        <f t="shared" si="477"/>
        <v>0</v>
      </c>
      <c r="BC54" s="81"/>
      <c r="BD54" s="98">
        <f t="shared" si="478"/>
        <v>0</v>
      </c>
      <c r="BE54" s="81"/>
      <c r="BF54" s="98">
        <f t="shared" si="479"/>
        <v>0</v>
      </c>
      <c r="BG54" s="81"/>
      <c r="BH54" s="98">
        <f t="shared" si="480"/>
        <v>0</v>
      </c>
      <c r="BI54" s="81"/>
      <c r="BJ54" s="98">
        <f t="shared" si="481"/>
        <v>0</v>
      </c>
      <c r="BK54" s="81"/>
      <c r="BL54" s="98">
        <f t="shared" si="482"/>
        <v>0</v>
      </c>
      <c r="BM54" s="148"/>
      <c r="BN54" s="98">
        <f t="shared" si="483"/>
        <v>0</v>
      </c>
      <c r="BO54" s="81"/>
      <c r="BP54" s="98">
        <f t="shared" si="484"/>
        <v>0</v>
      </c>
      <c r="BQ54" s="81"/>
      <c r="BR54" s="98">
        <f t="shared" si="485"/>
        <v>0</v>
      </c>
      <c r="BS54" s="81"/>
      <c r="BT54" s="98">
        <f t="shared" si="486"/>
        <v>0</v>
      </c>
      <c r="BU54" s="81"/>
      <c r="BV54" s="98">
        <f t="shared" si="487"/>
        <v>0</v>
      </c>
      <c r="BW54" s="81"/>
      <c r="BX54" s="98">
        <f t="shared" si="488"/>
        <v>0</v>
      </c>
      <c r="BY54" s="81"/>
      <c r="BZ54" s="98">
        <f t="shared" si="489"/>
        <v>0</v>
      </c>
      <c r="CA54" s="87">
        <v>0</v>
      </c>
      <c r="CB54" s="98">
        <f t="shared" si="490"/>
        <v>0</v>
      </c>
      <c r="CC54" s="81"/>
      <c r="CD54" s="98">
        <f t="shared" si="491"/>
        <v>0</v>
      </c>
      <c r="CE54" s="81"/>
      <c r="CF54" s="98">
        <f t="shared" si="492"/>
        <v>0</v>
      </c>
      <c r="CG54" s="87"/>
      <c r="CH54" s="98">
        <f t="shared" si="493"/>
        <v>0</v>
      </c>
      <c r="CI54" s="87"/>
      <c r="CJ54" s="98">
        <f t="shared" si="494"/>
        <v>0</v>
      </c>
      <c r="CK54" s="81"/>
      <c r="CL54" s="98">
        <f t="shared" si="495"/>
        <v>0</v>
      </c>
      <c r="CM54" s="81"/>
      <c r="CN54" s="98">
        <f t="shared" si="496"/>
        <v>0</v>
      </c>
      <c r="CO54" s="87"/>
      <c r="CP54" s="98">
        <f t="shared" si="497"/>
        <v>0</v>
      </c>
      <c r="CQ54" s="81"/>
      <c r="CR54" s="98">
        <f t="shared" si="498"/>
        <v>0</v>
      </c>
      <c r="CS54" s="81"/>
      <c r="CT54" s="98">
        <f t="shared" si="499"/>
        <v>0</v>
      </c>
      <c r="CU54" s="81"/>
      <c r="CV54" s="98">
        <f t="shared" si="500"/>
        <v>0</v>
      </c>
      <c r="CW54" s="81"/>
      <c r="CX54" s="98">
        <f t="shared" si="501"/>
        <v>0</v>
      </c>
      <c r="CY54" s="81"/>
      <c r="CZ54" s="98">
        <f t="shared" si="502"/>
        <v>0</v>
      </c>
      <c r="DA54" s="81"/>
      <c r="DB54" s="98">
        <f t="shared" si="503"/>
        <v>0</v>
      </c>
      <c r="DC54" s="81"/>
      <c r="DD54" s="98">
        <f t="shared" si="504"/>
        <v>0</v>
      </c>
      <c r="DE54" s="85"/>
      <c r="DF54" s="98">
        <f t="shared" si="505"/>
        <v>0</v>
      </c>
      <c r="DG54" s="81"/>
      <c r="DH54" s="98">
        <f t="shared" si="506"/>
        <v>0</v>
      </c>
      <c r="DI54" s="81"/>
      <c r="DJ54" s="98">
        <f t="shared" si="507"/>
        <v>0</v>
      </c>
      <c r="DK54" s="81"/>
      <c r="DL54" s="98">
        <f t="shared" si="508"/>
        <v>0</v>
      </c>
      <c r="DM54" s="81"/>
      <c r="DN54" s="98">
        <f t="shared" si="509"/>
        <v>0</v>
      </c>
      <c r="DO54" s="81"/>
      <c r="DP54" s="98">
        <f t="shared" si="510"/>
        <v>0</v>
      </c>
      <c r="DQ54" s="81"/>
      <c r="DR54" s="87"/>
      <c r="DS54" s="81"/>
      <c r="DT54" s="98">
        <f t="shared" si="511"/>
        <v>0</v>
      </c>
      <c r="DU54" s="81"/>
      <c r="DV54" s="98">
        <f t="shared" si="512"/>
        <v>0</v>
      </c>
      <c r="DW54" s="81"/>
      <c r="DX54" s="98">
        <f t="shared" si="513"/>
        <v>0</v>
      </c>
      <c r="DY54" s="86"/>
      <c r="DZ54" s="98">
        <f t="shared" si="514"/>
        <v>0</v>
      </c>
      <c r="EA54" s="101"/>
      <c r="EB54" s="98">
        <f t="shared" si="515"/>
        <v>0</v>
      </c>
      <c r="EC54" s="101"/>
      <c r="ED54" s="98">
        <f t="shared" si="516"/>
        <v>0</v>
      </c>
      <c r="EE54" s="101"/>
      <c r="EF54" s="98">
        <f t="shared" si="517"/>
        <v>0</v>
      </c>
      <c r="EG54" s="98"/>
      <c r="EH54" s="98"/>
      <c r="EI54" s="98"/>
      <c r="EJ54" s="98"/>
      <c r="EK54" s="98"/>
      <c r="EL54" s="98"/>
      <c r="EM54" s="146">
        <f t="shared" si="518"/>
        <v>0</v>
      </c>
      <c r="EN54" s="146">
        <f t="shared" si="518"/>
        <v>0</v>
      </c>
    </row>
    <row r="55" spans="1:144" s="3" customFormat="1" ht="30" customHeight="1" x14ac:dyDescent="0.25">
      <c r="A55" s="143"/>
      <c r="B55" s="73"/>
      <c r="C55" s="158" t="s">
        <v>175</v>
      </c>
      <c r="D55" s="230" t="s">
        <v>176</v>
      </c>
      <c r="E55" s="76">
        <v>17622</v>
      </c>
      <c r="F55" s="158">
        <v>9.58</v>
      </c>
      <c r="G55" s="236">
        <v>4.3E-3</v>
      </c>
      <c r="H55" s="79">
        <v>1</v>
      </c>
      <c r="I55" s="135"/>
      <c r="J55" s="135"/>
      <c r="K55" s="135"/>
      <c r="L55" s="136"/>
      <c r="M55" s="81"/>
      <c r="N55" s="98">
        <f t="shared" si="457"/>
        <v>0</v>
      </c>
      <c r="O55" s="144"/>
      <c r="P55" s="98">
        <f t="shared" si="458"/>
        <v>0</v>
      </c>
      <c r="Q55" s="87"/>
      <c r="R55" s="98">
        <f t="shared" si="459"/>
        <v>0</v>
      </c>
      <c r="S55" s="81"/>
      <c r="T55" s="98">
        <f t="shared" si="460"/>
        <v>0</v>
      </c>
      <c r="U55" s="81"/>
      <c r="V55" s="98">
        <f t="shared" si="461"/>
        <v>0</v>
      </c>
      <c r="W55" s="81"/>
      <c r="X55" s="98">
        <f t="shared" si="462"/>
        <v>0</v>
      </c>
      <c r="Y55" s="87"/>
      <c r="Z55" s="98">
        <f t="shared" si="463"/>
        <v>0</v>
      </c>
      <c r="AA55" s="81"/>
      <c r="AB55" s="98">
        <f t="shared" si="464"/>
        <v>0</v>
      </c>
      <c r="AC55" s="87"/>
      <c r="AD55" s="98">
        <f t="shared" si="465"/>
        <v>0</v>
      </c>
      <c r="AE55" s="87"/>
      <c r="AF55" s="98">
        <f t="shared" si="466"/>
        <v>0</v>
      </c>
      <c r="AG55" s="81"/>
      <c r="AH55" s="98">
        <f t="shared" si="467"/>
        <v>0</v>
      </c>
      <c r="AI55" s="81"/>
      <c r="AJ55" s="98">
        <f t="shared" si="468"/>
        <v>0</v>
      </c>
      <c r="AK55" s="81"/>
      <c r="AL55" s="98">
        <f t="shared" si="469"/>
        <v>0</v>
      </c>
      <c r="AM55" s="81"/>
      <c r="AN55" s="98">
        <f t="shared" si="470"/>
        <v>0</v>
      </c>
      <c r="AO55" s="81"/>
      <c r="AP55" s="98">
        <f t="shared" si="471"/>
        <v>0</v>
      </c>
      <c r="AQ55" s="81"/>
      <c r="AR55" s="98">
        <f t="shared" si="472"/>
        <v>0</v>
      </c>
      <c r="AS55" s="81"/>
      <c r="AT55" s="98">
        <f t="shared" si="473"/>
        <v>0</v>
      </c>
      <c r="AU55" s="81"/>
      <c r="AV55" s="98">
        <f t="shared" si="474"/>
        <v>0</v>
      </c>
      <c r="AW55" s="81"/>
      <c r="AX55" s="98">
        <f t="shared" si="475"/>
        <v>0</v>
      </c>
      <c r="AY55" s="81"/>
      <c r="AZ55" s="98">
        <f t="shared" si="476"/>
        <v>0</v>
      </c>
      <c r="BA55" s="81"/>
      <c r="BB55" s="98">
        <f t="shared" si="477"/>
        <v>0</v>
      </c>
      <c r="BC55" s="81"/>
      <c r="BD55" s="98">
        <f t="shared" si="478"/>
        <v>0</v>
      </c>
      <c r="BE55" s="81"/>
      <c r="BF55" s="98">
        <f t="shared" si="479"/>
        <v>0</v>
      </c>
      <c r="BG55" s="81"/>
      <c r="BH55" s="98">
        <f t="shared" si="480"/>
        <v>0</v>
      </c>
      <c r="BI55" s="81"/>
      <c r="BJ55" s="98">
        <f t="shared" si="481"/>
        <v>0</v>
      </c>
      <c r="BK55" s="81"/>
      <c r="BL55" s="98">
        <f t="shared" si="482"/>
        <v>0</v>
      </c>
      <c r="BM55" s="148"/>
      <c r="BN55" s="98">
        <f t="shared" si="483"/>
        <v>0</v>
      </c>
      <c r="BO55" s="81"/>
      <c r="BP55" s="98">
        <f t="shared" si="484"/>
        <v>0</v>
      </c>
      <c r="BQ55" s="81"/>
      <c r="BR55" s="98">
        <f t="shared" si="485"/>
        <v>0</v>
      </c>
      <c r="BS55" s="81"/>
      <c r="BT55" s="98">
        <f t="shared" si="486"/>
        <v>0</v>
      </c>
      <c r="BU55" s="81"/>
      <c r="BV55" s="98">
        <f t="shared" si="487"/>
        <v>0</v>
      </c>
      <c r="BW55" s="81"/>
      <c r="BX55" s="98">
        <f t="shared" si="488"/>
        <v>0</v>
      </c>
      <c r="BY55" s="81"/>
      <c r="BZ55" s="98">
        <f t="shared" si="489"/>
        <v>0</v>
      </c>
      <c r="CA55" s="87"/>
      <c r="CB55" s="98">
        <f t="shared" si="490"/>
        <v>0</v>
      </c>
      <c r="CC55" s="81"/>
      <c r="CD55" s="98">
        <f t="shared" si="491"/>
        <v>0</v>
      </c>
      <c r="CE55" s="81"/>
      <c r="CF55" s="98">
        <f t="shared" si="492"/>
        <v>0</v>
      </c>
      <c r="CG55" s="87"/>
      <c r="CH55" s="98">
        <f t="shared" si="493"/>
        <v>0</v>
      </c>
      <c r="CI55" s="87"/>
      <c r="CJ55" s="98">
        <f t="shared" si="494"/>
        <v>0</v>
      </c>
      <c r="CK55" s="81"/>
      <c r="CL55" s="98">
        <f t="shared" si="495"/>
        <v>0</v>
      </c>
      <c r="CM55" s="81"/>
      <c r="CN55" s="98">
        <f t="shared" si="496"/>
        <v>0</v>
      </c>
      <c r="CO55" s="87"/>
      <c r="CP55" s="98">
        <f t="shared" si="497"/>
        <v>0</v>
      </c>
      <c r="CQ55" s="81"/>
      <c r="CR55" s="98">
        <f t="shared" si="498"/>
        <v>0</v>
      </c>
      <c r="CS55" s="81"/>
      <c r="CT55" s="98">
        <f t="shared" si="499"/>
        <v>0</v>
      </c>
      <c r="CU55" s="81"/>
      <c r="CV55" s="98">
        <f t="shared" si="500"/>
        <v>0</v>
      </c>
      <c r="CW55" s="81"/>
      <c r="CX55" s="98">
        <f t="shared" si="501"/>
        <v>0</v>
      </c>
      <c r="CY55" s="81"/>
      <c r="CZ55" s="98">
        <f t="shared" si="502"/>
        <v>0</v>
      </c>
      <c r="DA55" s="81"/>
      <c r="DB55" s="98">
        <f t="shared" si="503"/>
        <v>0</v>
      </c>
      <c r="DC55" s="81"/>
      <c r="DD55" s="98">
        <f t="shared" si="504"/>
        <v>0</v>
      </c>
      <c r="DE55" s="85"/>
      <c r="DF55" s="98">
        <f t="shared" si="505"/>
        <v>0</v>
      </c>
      <c r="DG55" s="81"/>
      <c r="DH55" s="98">
        <f t="shared" si="506"/>
        <v>0</v>
      </c>
      <c r="DI55" s="81"/>
      <c r="DJ55" s="98">
        <f t="shared" si="507"/>
        <v>0</v>
      </c>
      <c r="DK55" s="81">
        <v>100</v>
      </c>
      <c r="DL55" s="98">
        <f t="shared" si="508"/>
        <v>16809283.933200002</v>
      </c>
      <c r="DM55" s="81"/>
      <c r="DN55" s="98">
        <f t="shared" si="509"/>
        <v>0</v>
      </c>
      <c r="DO55" s="81"/>
      <c r="DP55" s="98">
        <f t="shared" si="510"/>
        <v>0</v>
      </c>
      <c r="DQ55" s="81"/>
      <c r="DR55" s="87"/>
      <c r="DS55" s="81"/>
      <c r="DT55" s="98">
        <f t="shared" si="511"/>
        <v>0</v>
      </c>
      <c r="DU55" s="81"/>
      <c r="DV55" s="98">
        <f t="shared" si="512"/>
        <v>0</v>
      </c>
      <c r="DW55" s="81"/>
      <c r="DX55" s="98">
        <f t="shared" si="513"/>
        <v>0</v>
      </c>
      <c r="DY55" s="86"/>
      <c r="DZ55" s="98">
        <f t="shared" si="514"/>
        <v>0</v>
      </c>
      <c r="EA55" s="101"/>
      <c r="EB55" s="98">
        <f t="shared" si="515"/>
        <v>0</v>
      </c>
      <c r="EC55" s="101"/>
      <c r="ED55" s="98">
        <f t="shared" si="516"/>
        <v>0</v>
      </c>
      <c r="EE55" s="101"/>
      <c r="EF55" s="98">
        <f t="shared" si="517"/>
        <v>0</v>
      </c>
      <c r="EG55" s="157"/>
      <c r="EH55" s="157"/>
      <c r="EI55" s="157"/>
      <c r="EJ55" s="157"/>
      <c r="EK55" s="157"/>
      <c r="EL55" s="157"/>
      <c r="EM55" s="146"/>
      <c r="EN55" s="146"/>
    </row>
    <row r="56" spans="1:144" s="3" customFormat="1" ht="30" customHeight="1" x14ac:dyDescent="0.25">
      <c r="A56" s="143"/>
      <c r="B56" s="73"/>
      <c r="C56" s="158" t="s">
        <v>177</v>
      </c>
      <c r="D56" s="230" t="s">
        <v>178</v>
      </c>
      <c r="E56" s="76">
        <v>17622</v>
      </c>
      <c r="F56" s="158">
        <v>13.1</v>
      </c>
      <c r="G56" s="236">
        <v>3.0000000000000001E-3</v>
      </c>
      <c r="H56" s="79">
        <v>1</v>
      </c>
      <c r="I56" s="135"/>
      <c r="J56" s="135"/>
      <c r="K56" s="135"/>
      <c r="L56" s="136"/>
      <c r="M56" s="81"/>
      <c r="N56" s="98">
        <f t="shared" si="457"/>
        <v>0</v>
      </c>
      <c r="O56" s="144"/>
      <c r="P56" s="98">
        <f t="shared" si="458"/>
        <v>0</v>
      </c>
      <c r="Q56" s="87"/>
      <c r="R56" s="98">
        <f t="shared" si="459"/>
        <v>0</v>
      </c>
      <c r="S56" s="81"/>
      <c r="T56" s="98">
        <f t="shared" si="460"/>
        <v>0</v>
      </c>
      <c r="U56" s="81"/>
      <c r="V56" s="98">
        <f t="shared" si="461"/>
        <v>0</v>
      </c>
      <c r="W56" s="81"/>
      <c r="X56" s="98">
        <f t="shared" si="462"/>
        <v>0</v>
      </c>
      <c r="Y56" s="87"/>
      <c r="Z56" s="98">
        <f t="shared" si="463"/>
        <v>0</v>
      </c>
      <c r="AA56" s="81"/>
      <c r="AB56" s="98">
        <f t="shared" si="464"/>
        <v>0</v>
      </c>
      <c r="AC56" s="87"/>
      <c r="AD56" s="98">
        <f t="shared" si="465"/>
        <v>0</v>
      </c>
      <c r="AE56" s="87"/>
      <c r="AF56" s="98">
        <f t="shared" si="466"/>
        <v>0</v>
      </c>
      <c r="AG56" s="81"/>
      <c r="AH56" s="98">
        <f t="shared" si="467"/>
        <v>0</v>
      </c>
      <c r="AI56" s="81"/>
      <c r="AJ56" s="98">
        <f t="shared" si="468"/>
        <v>0</v>
      </c>
      <c r="AK56" s="81"/>
      <c r="AL56" s="98">
        <f t="shared" si="469"/>
        <v>0</v>
      </c>
      <c r="AM56" s="81"/>
      <c r="AN56" s="98">
        <f t="shared" si="470"/>
        <v>0</v>
      </c>
      <c r="AO56" s="81"/>
      <c r="AP56" s="98">
        <f t="shared" si="471"/>
        <v>0</v>
      </c>
      <c r="AQ56" s="81"/>
      <c r="AR56" s="98">
        <f t="shared" si="472"/>
        <v>0</v>
      </c>
      <c r="AS56" s="81"/>
      <c r="AT56" s="98">
        <f t="shared" si="473"/>
        <v>0</v>
      </c>
      <c r="AU56" s="81"/>
      <c r="AV56" s="98">
        <f t="shared" si="474"/>
        <v>0</v>
      </c>
      <c r="AW56" s="81"/>
      <c r="AX56" s="98">
        <f t="shared" si="475"/>
        <v>0</v>
      </c>
      <c r="AY56" s="81"/>
      <c r="AZ56" s="98">
        <f t="shared" si="476"/>
        <v>0</v>
      </c>
      <c r="BA56" s="81"/>
      <c r="BB56" s="98">
        <f t="shared" si="477"/>
        <v>0</v>
      </c>
      <c r="BC56" s="81"/>
      <c r="BD56" s="98">
        <f t="shared" si="478"/>
        <v>0</v>
      </c>
      <c r="BE56" s="81"/>
      <c r="BF56" s="98">
        <f t="shared" si="479"/>
        <v>0</v>
      </c>
      <c r="BG56" s="81"/>
      <c r="BH56" s="98">
        <f t="shared" si="480"/>
        <v>0</v>
      </c>
      <c r="BI56" s="81"/>
      <c r="BJ56" s="98">
        <f t="shared" si="481"/>
        <v>0</v>
      </c>
      <c r="BK56" s="81"/>
      <c r="BL56" s="98">
        <f t="shared" si="482"/>
        <v>0</v>
      </c>
      <c r="BM56" s="148"/>
      <c r="BN56" s="98">
        <f t="shared" si="483"/>
        <v>0</v>
      </c>
      <c r="BO56" s="81"/>
      <c r="BP56" s="98">
        <f t="shared" si="484"/>
        <v>0</v>
      </c>
      <c r="BQ56" s="81"/>
      <c r="BR56" s="98">
        <f t="shared" si="485"/>
        <v>0</v>
      </c>
      <c r="BS56" s="81"/>
      <c r="BT56" s="98">
        <f t="shared" si="486"/>
        <v>0</v>
      </c>
      <c r="BU56" s="81"/>
      <c r="BV56" s="98">
        <f t="shared" si="487"/>
        <v>0</v>
      </c>
      <c r="BW56" s="81"/>
      <c r="BX56" s="98">
        <f t="shared" si="488"/>
        <v>0</v>
      </c>
      <c r="BY56" s="81"/>
      <c r="BZ56" s="98">
        <f t="shared" si="489"/>
        <v>0</v>
      </c>
      <c r="CA56" s="87"/>
      <c r="CB56" s="98">
        <f t="shared" si="490"/>
        <v>0</v>
      </c>
      <c r="CC56" s="81"/>
      <c r="CD56" s="98">
        <f t="shared" si="491"/>
        <v>0</v>
      </c>
      <c r="CE56" s="81"/>
      <c r="CF56" s="98">
        <f t="shared" si="492"/>
        <v>0</v>
      </c>
      <c r="CG56" s="87"/>
      <c r="CH56" s="98">
        <f t="shared" si="493"/>
        <v>0</v>
      </c>
      <c r="CI56" s="87"/>
      <c r="CJ56" s="98">
        <f t="shared" si="494"/>
        <v>0</v>
      </c>
      <c r="CK56" s="81"/>
      <c r="CL56" s="98">
        <f t="shared" si="495"/>
        <v>0</v>
      </c>
      <c r="CM56" s="81"/>
      <c r="CN56" s="98">
        <f t="shared" si="496"/>
        <v>0</v>
      </c>
      <c r="CO56" s="87"/>
      <c r="CP56" s="98">
        <f t="shared" si="497"/>
        <v>0</v>
      </c>
      <c r="CQ56" s="81"/>
      <c r="CR56" s="98">
        <f t="shared" si="498"/>
        <v>0</v>
      </c>
      <c r="CS56" s="81"/>
      <c r="CT56" s="98">
        <f t="shared" si="499"/>
        <v>0</v>
      </c>
      <c r="CU56" s="81"/>
      <c r="CV56" s="98">
        <f t="shared" si="500"/>
        <v>0</v>
      </c>
      <c r="CW56" s="81"/>
      <c r="CX56" s="98">
        <f t="shared" si="501"/>
        <v>0</v>
      </c>
      <c r="CY56" s="81"/>
      <c r="CZ56" s="98">
        <f t="shared" si="502"/>
        <v>0</v>
      </c>
      <c r="DA56" s="81"/>
      <c r="DB56" s="98">
        <f t="shared" si="503"/>
        <v>0</v>
      </c>
      <c r="DC56" s="81"/>
      <c r="DD56" s="98">
        <f t="shared" si="504"/>
        <v>0</v>
      </c>
      <c r="DE56" s="85"/>
      <c r="DF56" s="98">
        <f t="shared" si="505"/>
        <v>0</v>
      </c>
      <c r="DG56" s="81"/>
      <c r="DH56" s="98">
        <f t="shared" si="506"/>
        <v>0</v>
      </c>
      <c r="DI56" s="81"/>
      <c r="DJ56" s="98">
        <f t="shared" si="507"/>
        <v>0</v>
      </c>
      <c r="DK56" s="81">
        <v>54</v>
      </c>
      <c r="DL56" s="98">
        <f t="shared" si="508"/>
        <v>12428405.3916</v>
      </c>
      <c r="DM56" s="81"/>
      <c r="DN56" s="98">
        <f t="shared" si="509"/>
        <v>0</v>
      </c>
      <c r="DO56" s="81"/>
      <c r="DP56" s="98">
        <f t="shared" si="510"/>
        <v>0</v>
      </c>
      <c r="DQ56" s="81"/>
      <c r="DR56" s="87"/>
      <c r="DS56" s="81"/>
      <c r="DT56" s="98">
        <f t="shared" si="511"/>
        <v>0</v>
      </c>
      <c r="DU56" s="81"/>
      <c r="DV56" s="98">
        <f t="shared" si="512"/>
        <v>0</v>
      </c>
      <c r="DW56" s="81"/>
      <c r="DX56" s="98">
        <f t="shared" si="513"/>
        <v>0</v>
      </c>
      <c r="DY56" s="86"/>
      <c r="DZ56" s="98">
        <f t="shared" si="514"/>
        <v>0</v>
      </c>
      <c r="EA56" s="101"/>
      <c r="EB56" s="98">
        <f t="shared" si="515"/>
        <v>0</v>
      </c>
      <c r="EC56" s="101"/>
      <c r="ED56" s="98">
        <f t="shared" si="516"/>
        <v>0</v>
      </c>
      <c r="EE56" s="101"/>
      <c r="EF56" s="98">
        <f t="shared" si="517"/>
        <v>0</v>
      </c>
      <c r="EG56" s="157"/>
      <c r="EH56" s="157"/>
      <c r="EI56" s="157"/>
      <c r="EJ56" s="157"/>
      <c r="EK56" s="157"/>
      <c r="EL56" s="157"/>
      <c r="EM56" s="146"/>
      <c r="EN56" s="146"/>
    </row>
    <row r="57" spans="1:144" s="3" customFormat="1" ht="23.25" customHeight="1" x14ac:dyDescent="0.25">
      <c r="A57" s="143"/>
      <c r="B57" s="73">
        <v>33</v>
      </c>
      <c r="C57" s="74" t="s">
        <v>179</v>
      </c>
      <c r="D57" s="133" t="s">
        <v>180</v>
      </c>
      <c r="E57" s="76">
        <v>17622</v>
      </c>
      <c r="F57" s="77">
        <v>0.97</v>
      </c>
      <c r="G57" s="78"/>
      <c r="H57" s="79">
        <v>1</v>
      </c>
      <c r="I57" s="124">
        <v>1.4</v>
      </c>
      <c r="J57" s="124">
        <v>1.68</v>
      </c>
      <c r="K57" s="124">
        <v>2.23</v>
      </c>
      <c r="L57" s="126">
        <v>2.57</v>
      </c>
      <c r="M57" s="81"/>
      <c r="N57" s="82">
        <f t="shared" ref="N57:N61" si="519">(M57*$E57*$F57*$H57*$I57*N$10)</f>
        <v>0</v>
      </c>
      <c r="O57" s="144"/>
      <c r="P57" s="82">
        <f t="shared" ref="P57:P61" si="520">(O57*$E57*$F57*$H57*$I57*P$10)</f>
        <v>0</v>
      </c>
      <c r="Q57" s="87"/>
      <c r="R57" s="82">
        <f t="shared" ref="R57:R61" si="521">(Q57*$E57*$F57*$H57*$I57*R$10)</f>
        <v>0</v>
      </c>
      <c r="S57" s="81"/>
      <c r="T57" s="82">
        <f t="shared" ref="T57:T61" si="522">(S57*$E57*$F57*$H57*$I57*T$10)</f>
        <v>0</v>
      </c>
      <c r="U57" s="81"/>
      <c r="V57" s="82">
        <f t="shared" ref="V57:V61" si="523">(U57*$E57*$F57*$H57*$I57*V$10)</f>
        <v>0</v>
      </c>
      <c r="W57" s="81"/>
      <c r="X57" s="82">
        <f t="shared" ref="X57:X61" si="524">(W57*$E57*$F57*$H57*$I57*X$10)</f>
        <v>0</v>
      </c>
      <c r="Y57" s="87">
        <v>3</v>
      </c>
      <c r="Z57" s="82">
        <f t="shared" ref="Z57:Z61" si="525">(Y57*$E57*$F57*$H57*$I57*Z$10)</f>
        <v>71792.027999999991</v>
      </c>
      <c r="AA57" s="81">
        <v>3</v>
      </c>
      <c r="AB57" s="82">
        <f t="shared" ref="AB57:AB61" si="526">(AA57*$E57*$F57*$H57*$I57*AB$10)</f>
        <v>71792.027999999991</v>
      </c>
      <c r="AC57" s="87"/>
      <c r="AD57" s="81">
        <f>SUM(AC57*$E57*$F57*$H57*$J57*$AD$10)</f>
        <v>0</v>
      </c>
      <c r="AE57" s="87"/>
      <c r="AF57" s="81">
        <f t="shared" ref="AF57:AF61" si="527">SUM(AE57*$E57*$F57*$H57*$J57)</f>
        <v>0</v>
      </c>
      <c r="AG57" s="81"/>
      <c r="AH57" s="82">
        <f t="shared" ref="AH57:AH61" si="528">(AG57*$E57*$F57*$H57*$I57*AH$10)</f>
        <v>0</v>
      </c>
      <c r="AI57" s="81">
        <v>0</v>
      </c>
      <c r="AJ57" s="82">
        <f t="shared" ref="AJ57:AJ61" si="529">(AI57*$E57*$F57*$H57*$I57*AJ$10)</f>
        <v>0</v>
      </c>
      <c r="AK57" s="81"/>
      <c r="AL57" s="82">
        <f t="shared" ref="AL57:AL61" si="530">(AK57*$E57*$F57*$H57*$I57*AL$10)</f>
        <v>0</v>
      </c>
      <c r="AM57" s="81"/>
      <c r="AN57" s="82">
        <f t="shared" ref="AN57:AN61" si="531">(AM57*$E57*$F57*$H57*$I57*AN$10)</f>
        <v>0</v>
      </c>
      <c r="AO57" s="81">
        <v>15</v>
      </c>
      <c r="AP57" s="82">
        <f t="shared" ref="AP57:AP61" si="532">(AO57*$E57*$F57*$H57*$I57*AP$10)</f>
        <v>358960.14</v>
      </c>
      <c r="AQ57" s="81">
        <v>10</v>
      </c>
      <c r="AR57" s="82">
        <f t="shared" ref="AR57:AR61" si="533">(AQ57*$E57*$F57*$H57*$I57*AR$10)</f>
        <v>239306.75999999998</v>
      </c>
      <c r="AS57" s="81">
        <v>78</v>
      </c>
      <c r="AT57" s="82">
        <f t="shared" ref="AT57:AT61" si="534">(AS57*$E57*$F57*$H57*$I57*AT$10)</f>
        <v>1866592.7279999999</v>
      </c>
      <c r="AU57" s="81">
        <v>108</v>
      </c>
      <c r="AV57" s="82">
        <f t="shared" ref="AV57:AV61" si="535">(AU57*$E57*$F57*$H57*$I57*AV$10)</f>
        <v>2584513.0079999999</v>
      </c>
      <c r="AW57" s="81">
        <v>70</v>
      </c>
      <c r="AX57" s="82">
        <f t="shared" ref="AX57:AX61" si="536">(AW57*$E57*$F57*$H57*$I57*AX$10)</f>
        <v>1675147.32</v>
      </c>
      <c r="AY57" s="81">
        <v>10</v>
      </c>
      <c r="AZ57" s="82">
        <f t="shared" ref="AZ57:AZ61" si="537">(AY57*$E57*$F57*$H57*$I57*AZ$10)</f>
        <v>239306.75999999998</v>
      </c>
      <c r="BA57" s="81">
        <v>1</v>
      </c>
      <c r="BB57" s="82">
        <f t="shared" ref="BB57:BB61" si="538">(BA57*$E57*$F57*$H57*$I57*BB$10)</f>
        <v>23930.675999999999</v>
      </c>
      <c r="BC57" s="81"/>
      <c r="BD57" s="82">
        <f t="shared" ref="BD57:BD61" si="539">(BC57*$E57*$F57*$H57*$I57*BD$10)</f>
        <v>0</v>
      </c>
      <c r="BE57" s="81">
        <v>1</v>
      </c>
      <c r="BF57" s="82">
        <f t="shared" ref="BF57:BF61" si="540">(BE57*$E57*$F57*$H57*$I57*BF$10)</f>
        <v>23930.675999999999</v>
      </c>
      <c r="BG57" s="81"/>
      <c r="BH57" s="82">
        <f t="shared" ref="BH57:BH61" si="541">(BG57*$E57*$F57*$H57*$I57*BH$10)</f>
        <v>0</v>
      </c>
      <c r="BI57" s="81"/>
      <c r="BJ57" s="82">
        <f t="shared" ref="BJ57:BJ61" si="542">(BI57*$E57*$F57*$H57*$I57*BJ$10)</f>
        <v>0</v>
      </c>
      <c r="BK57" s="81">
        <v>1</v>
      </c>
      <c r="BL57" s="82">
        <f t="shared" ref="BL57:BL61" si="543">(BK57*$E57*$F57*$H57*$I57*BL$10)</f>
        <v>23930.675999999999</v>
      </c>
      <c r="BM57" s="148"/>
      <c r="BN57" s="82">
        <f t="shared" ref="BN57:BN61" si="544">(BM57*$E57*$F57*$H57*$I57*BN$10)</f>
        <v>0</v>
      </c>
      <c r="BO57" s="81"/>
      <c r="BP57" s="82">
        <f t="shared" ref="BP57:BP61" si="545">(BO57*$E57*$F57*$H57*$I57*BP$10)</f>
        <v>0</v>
      </c>
      <c r="BQ57" s="81"/>
      <c r="BR57" s="82">
        <f t="shared" ref="BR57:BR61" si="546">(BQ57*$E57*$F57*$H57*$I57*BR$10)</f>
        <v>0</v>
      </c>
      <c r="BS57" s="81"/>
      <c r="BT57" s="82">
        <f t="shared" ref="BT57:BT61" si="547">(BS57*$E57*$F57*$H57*$I57*BT$10)</f>
        <v>0</v>
      </c>
      <c r="BU57" s="81">
        <v>1</v>
      </c>
      <c r="BV57" s="82">
        <f t="shared" ref="BV57:BV61" si="548">(BU57*$E57*$F57*$H57*$I57*BV$10)</f>
        <v>23930.675999999999</v>
      </c>
      <c r="BW57" s="81"/>
      <c r="BX57" s="82">
        <f t="shared" ref="BX57:BX61" si="549">(BW57*$E57*$F57*$H57*$I57*BX$10)</f>
        <v>0</v>
      </c>
      <c r="BY57" s="81">
        <v>12</v>
      </c>
      <c r="BZ57" s="82">
        <f t="shared" ref="BZ57:BZ61" si="550">(BY57*$E57*$F57*$H57*$I57*BZ$10)</f>
        <v>287168.11199999996</v>
      </c>
      <c r="CA57" s="87">
        <v>5</v>
      </c>
      <c r="CB57" s="84">
        <f t="shared" ref="CB57:CB61" si="551">SUM(CA57*$E57*$F57*$H57*$J57*CB$10)</f>
        <v>143584.05599999998</v>
      </c>
      <c r="CC57" s="81"/>
      <c r="CD57" s="84">
        <f t="shared" ref="CD57:CD61" si="552">SUM(CC57*$E57*$F57*$H57*$J57*CD$10)</f>
        <v>0</v>
      </c>
      <c r="CE57" s="81"/>
      <c r="CF57" s="84">
        <f t="shared" ref="CF57:CF61" si="553">SUM(CE57*$E57*$F57*$H57*$J57*CF$10)</f>
        <v>0</v>
      </c>
      <c r="CG57" s="87"/>
      <c r="CH57" s="84">
        <f t="shared" ref="CH57:CH61" si="554">SUM(CG57*$E57*$F57*$H57*$J57*CH$10)</f>
        <v>0</v>
      </c>
      <c r="CI57" s="87"/>
      <c r="CJ57" s="84">
        <f t="shared" ref="CJ57:CJ61" si="555">SUM(CI57*$E57*$F57*$H57*$J57*CJ$10)</f>
        <v>0</v>
      </c>
      <c r="CK57" s="81"/>
      <c r="CL57" s="84">
        <f t="shared" ref="CL57:CL61" si="556">SUM(CK57*$E57*$F57*$H57*$J57*CL$10)</f>
        <v>0</v>
      </c>
      <c r="CM57" s="81"/>
      <c r="CN57" s="84">
        <f t="shared" ref="CN57:CN61" si="557">SUM(CM57*$E57*$F57*$H57*$J57*CN$10)</f>
        <v>0</v>
      </c>
      <c r="CO57" s="87"/>
      <c r="CP57" s="84">
        <f t="shared" ref="CP57:CP61" si="558">SUM(CO57*$E57*$F57*$H57*$J57*CP$10)</f>
        <v>0</v>
      </c>
      <c r="CQ57" s="81"/>
      <c r="CR57" s="84">
        <f t="shared" ref="CR57:CR61" si="559">SUM(CQ57*$E57*$F57*$H57*$J57*CR$10)</f>
        <v>0</v>
      </c>
      <c r="CS57" s="81"/>
      <c r="CT57" s="84">
        <f t="shared" ref="CT57:CT61" si="560">SUM(CS57*$E57*$F57*$H57*$J57*CT$10)</f>
        <v>0</v>
      </c>
      <c r="CU57" s="81">
        <v>6</v>
      </c>
      <c r="CV57" s="84">
        <f t="shared" ref="CV57:CV61" si="561">SUM(CU57*$E57*$F57*$H57*$J57*CV$10)</f>
        <v>172300.86719999998</v>
      </c>
      <c r="CW57" s="81"/>
      <c r="CX57" s="84">
        <f t="shared" ref="CX57:CX61" si="562">SUM(CW57*$E57*$F57*$H57*$J57*CX$10)</f>
        <v>0</v>
      </c>
      <c r="CY57" s="81">
        <v>2</v>
      </c>
      <c r="CZ57" s="84">
        <f t="shared" ref="CZ57:CZ61" si="563">SUM(CY57*$E57*$F57*$H57*$J57*CZ$10)</f>
        <v>57433.6224</v>
      </c>
      <c r="DA57" s="81">
        <v>3</v>
      </c>
      <c r="DB57" s="84">
        <f t="shared" ref="DB57:DB61" si="564">SUM(DA57*$E57*$F57*$H57*$J57*DB$10)</f>
        <v>86150.433599999989</v>
      </c>
      <c r="DC57" s="81"/>
      <c r="DD57" s="81">
        <f t="shared" ref="DD57:DD61" si="565">SUM(DC57*$E57*$F57*$H57*$J57*DD$10)</f>
        <v>0</v>
      </c>
      <c r="DE57" s="85">
        <v>2</v>
      </c>
      <c r="DF57" s="81">
        <f t="shared" ref="DF57:DF61" si="566">SUM(DE57*$E57*$F57*$H57*$J57*DF$10)</f>
        <v>57433.6224</v>
      </c>
      <c r="DG57" s="81"/>
      <c r="DH57" s="81">
        <f t="shared" ref="DH57:DH61" si="567">SUM(DG57*$E57*$F57*$H57*$K57*DH$10)</f>
        <v>0</v>
      </c>
      <c r="DI57" s="81">
        <v>2</v>
      </c>
      <c r="DJ57" s="81">
        <f t="shared" ref="DJ57:DJ61" si="568">SUM(DI57*$E57*$F57*$H57*$L57*DJ$10)</f>
        <v>87859.767599999992</v>
      </c>
      <c r="DK57" s="81"/>
      <c r="DL57" s="82">
        <f t="shared" ref="DL57:DL61" si="569">(DK57*$E57*$F57*$H57*$I57*DL$10)</f>
        <v>0</v>
      </c>
      <c r="DM57" s="81"/>
      <c r="DN57" s="82">
        <f t="shared" ref="DN57:DN61" si="570">(DM57*$E57*$F57*$H57*$I57*DN$10)</f>
        <v>0</v>
      </c>
      <c r="DO57" s="81"/>
      <c r="DP57" s="84">
        <f t="shared" ref="DP57:DP61" si="571">SUM(DO57*$E57*$F57*$H57)</f>
        <v>0</v>
      </c>
      <c r="DQ57" s="81"/>
      <c r="DR57" s="87"/>
      <c r="DS57" s="81"/>
      <c r="DT57" s="82">
        <f t="shared" ref="DT57:DT61" si="572">(DS57*$E57*$F57*$H57*$I57*DT$10)</f>
        <v>0</v>
      </c>
      <c r="DU57" s="81"/>
      <c r="DV57" s="82">
        <f t="shared" ref="DV57:DV61" si="573">(DU57*$E57*$F57*$H57*$I57*DV$10)</f>
        <v>0</v>
      </c>
      <c r="DW57" s="81"/>
      <c r="DX57" s="87"/>
      <c r="DY57" s="86"/>
      <c r="DZ57" s="86"/>
      <c r="EA57" s="81"/>
      <c r="EB57" s="87">
        <f t="shared" ref="EB57:EB61" si="574">(EA57*$E57*$F57*$H57*$I57)</f>
        <v>0</v>
      </c>
      <c r="EC57" s="81"/>
      <c r="ED57" s="81"/>
      <c r="EE57" s="81"/>
      <c r="EF57" s="88">
        <f t="shared" ref="EF57:EF61" si="575">(EE57*$E57*$F57*$H57*$I57)</f>
        <v>0</v>
      </c>
      <c r="EG57" s="149"/>
      <c r="EH57" s="149"/>
      <c r="EI57" s="149"/>
      <c r="EJ57" s="149"/>
      <c r="EK57" s="88"/>
      <c r="EL57" s="149"/>
      <c r="EM57" s="146">
        <f t="shared" ref="EM57:EN63" si="576">SUM(M57,O57,Q57,S57,U57,W57,Y57,AA57,AC57,AE57,AG57,AI57,AK57,AM57,AO57,AQ57,AS57,AU57,AW57,AY57,BA57,BC57,BE57,BG57,BI57,BK57,BM57,BO57,BQ57,BS57,BU57,BW57,BY57,CA57,CC57,CE57,CG57,CI57,CK57,CM57,CO57,CQ57,CS57,CU57,CW57,CY57,DA57,DC57,DE57,DG57,DI57,DK57,DM57,DO57,DQ57,DS57,DU57,DW57,DY57,EA57,EC57)</f>
        <v>333</v>
      </c>
      <c r="EN57" s="146">
        <f t="shared" si="576"/>
        <v>8095063.9571999991</v>
      </c>
    </row>
    <row r="58" spans="1:144" s="3" customFormat="1" ht="30" x14ac:dyDescent="0.25">
      <c r="A58" s="143"/>
      <c r="B58" s="73">
        <v>34</v>
      </c>
      <c r="C58" s="74" t="s">
        <v>181</v>
      </c>
      <c r="D58" s="133" t="s">
        <v>182</v>
      </c>
      <c r="E58" s="76">
        <v>17622</v>
      </c>
      <c r="F58" s="77">
        <v>1.1599999999999999</v>
      </c>
      <c r="G58" s="78"/>
      <c r="H58" s="79">
        <v>1</v>
      </c>
      <c r="I58" s="124">
        <v>1.4</v>
      </c>
      <c r="J58" s="124">
        <v>1.68</v>
      </c>
      <c r="K58" s="124">
        <v>2.23</v>
      </c>
      <c r="L58" s="126">
        <v>2.57</v>
      </c>
      <c r="M58" s="81"/>
      <c r="N58" s="82">
        <f t="shared" si="519"/>
        <v>0</v>
      </c>
      <c r="O58" s="144"/>
      <c r="P58" s="82">
        <f t="shared" si="520"/>
        <v>0</v>
      </c>
      <c r="Q58" s="87"/>
      <c r="R58" s="82">
        <f t="shared" si="521"/>
        <v>0</v>
      </c>
      <c r="S58" s="81"/>
      <c r="T58" s="82">
        <f t="shared" si="522"/>
        <v>0</v>
      </c>
      <c r="U58" s="81"/>
      <c r="V58" s="82">
        <f t="shared" si="523"/>
        <v>0</v>
      </c>
      <c r="W58" s="81"/>
      <c r="X58" s="82">
        <f t="shared" si="524"/>
        <v>0</v>
      </c>
      <c r="Y58" s="87"/>
      <c r="Z58" s="82">
        <f t="shared" si="525"/>
        <v>0</v>
      </c>
      <c r="AA58" s="81"/>
      <c r="AB58" s="82">
        <f t="shared" si="526"/>
        <v>0</v>
      </c>
      <c r="AC58" s="87"/>
      <c r="AD58" s="81">
        <f>SUM(AC58*$E58*$F58*$H58*$J58*$AD$10)</f>
        <v>0</v>
      </c>
      <c r="AE58" s="87">
        <v>0</v>
      </c>
      <c r="AF58" s="81">
        <f t="shared" si="527"/>
        <v>0</v>
      </c>
      <c r="AG58" s="81"/>
      <c r="AH58" s="82">
        <f t="shared" si="528"/>
        <v>0</v>
      </c>
      <c r="AI58" s="81">
        <v>0</v>
      </c>
      <c r="AJ58" s="82">
        <f t="shared" si="529"/>
        <v>0</v>
      </c>
      <c r="AK58" s="81"/>
      <c r="AL58" s="82">
        <f t="shared" si="530"/>
        <v>0</v>
      </c>
      <c r="AM58" s="81"/>
      <c r="AN58" s="82">
        <f t="shared" si="531"/>
        <v>0</v>
      </c>
      <c r="AO58" s="81"/>
      <c r="AP58" s="82">
        <f t="shared" si="532"/>
        <v>0</v>
      </c>
      <c r="AQ58" s="81"/>
      <c r="AR58" s="82">
        <f t="shared" si="533"/>
        <v>0</v>
      </c>
      <c r="AS58" s="81"/>
      <c r="AT58" s="82">
        <f t="shared" si="534"/>
        <v>0</v>
      </c>
      <c r="AU58" s="81">
        <v>0</v>
      </c>
      <c r="AV58" s="82">
        <f t="shared" si="535"/>
        <v>0</v>
      </c>
      <c r="AW58" s="81"/>
      <c r="AX58" s="82">
        <f t="shared" si="536"/>
        <v>0</v>
      </c>
      <c r="AY58" s="81"/>
      <c r="AZ58" s="82">
        <f t="shared" si="537"/>
        <v>0</v>
      </c>
      <c r="BA58" s="81"/>
      <c r="BB58" s="82">
        <f t="shared" si="538"/>
        <v>0</v>
      </c>
      <c r="BC58" s="81"/>
      <c r="BD58" s="82">
        <f t="shared" si="539"/>
        <v>0</v>
      </c>
      <c r="BE58" s="81"/>
      <c r="BF58" s="82">
        <f t="shared" si="540"/>
        <v>0</v>
      </c>
      <c r="BG58" s="81"/>
      <c r="BH58" s="82">
        <f t="shared" si="541"/>
        <v>0</v>
      </c>
      <c r="BI58" s="81"/>
      <c r="BJ58" s="82">
        <f t="shared" si="542"/>
        <v>0</v>
      </c>
      <c r="BK58" s="81"/>
      <c r="BL58" s="82">
        <f t="shared" si="543"/>
        <v>0</v>
      </c>
      <c r="BM58" s="148"/>
      <c r="BN58" s="82">
        <f t="shared" si="544"/>
        <v>0</v>
      </c>
      <c r="BO58" s="81"/>
      <c r="BP58" s="82">
        <f t="shared" si="545"/>
        <v>0</v>
      </c>
      <c r="BQ58" s="81">
        <v>0</v>
      </c>
      <c r="BR58" s="82">
        <f t="shared" si="546"/>
        <v>0</v>
      </c>
      <c r="BS58" s="81"/>
      <c r="BT58" s="82">
        <f t="shared" si="547"/>
        <v>0</v>
      </c>
      <c r="BU58" s="81"/>
      <c r="BV58" s="82">
        <f t="shared" si="548"/>
        <v>0</v>
      </c>
      <c r="BW58" s="81"/>
      <c r="BX58" s="82">
        <f t="shared" si="549"/>
        <v>0</v>
      </c>
      <c r="BY58" s="81">
        <v>3</v>
      </c>
      <c r="BZ58" s="82">
        <f t="shared" si="550"/>
        <v>85854.383999999991</v>
      </c>
      <c r="CA58" s="87"/>
      <c r="CB58" s="84">
        <f t="shared" si="551"/>
        <v>0</v>
      </c>
      <c r="CC58" s="81"/>
      <c r="CD58" s="84">
        <f t="shared" si="552"/>
        <v>0</v>
      </c>
      <c r="CE58" s="81"/>
      <c r="CF58" s="84">
        <f t="shared" si="553"/>
        <v>0</v>
      </c>
      <c r="CG58" s="87"/>
      <c r="CH58" s="84">
        <f t="shared" si="554"/>
        <v>0</v>
      </c>
      <c r="CI58" s="87"/>
      <c r="CJ58" s="84">
        <f t="shared" si="555"/>
        <v>0</v>
      </c>
      <c r="CK58" s="81"/>
      <c r="CL58" s="84">
        <f t="shared" si="556"/>
        <v>0</v>
      </c>
      <c r="CM58" s="81"/>
      <c r="CN58" s="84">
        <f t="shared" si="557"/>
        <v>0</v>
      </c>
      <c r="CO58" s="87"/>
      <c r="CP58" s="84">
        <f t="shared" si="558"/>
        <v>0</v>
      </c>
      <c r="CQ58" s="81"/>
      <c r="CR58" s="84">
        <f t="shared" si="559"/>
        <v>0</v>
      </c>
      <c r="CS58" s="81"/>
      <c r="CT58" s="84">
        <f t="shared" si="560"/>
        <v>0</v>
      </c>
      <c r="CU58" s="81"/>
      <c r="CV58" s="84">
        <f t="shared" si="561"/>
        <v>0</v>
      </c>
      <c r="CW58" s="81">
        <v>1</v>
      </c>
      <c r="CX58" s="84">
        <f t="shared" si="562"/>
        <v>34341.753599999996</v>
      </c>
      <c r="CY58" s="81"/>
      <c r="CZ58" s="84">
        <f t="shared" si="563"/>
        <v>0</v>
      </c>
      <c r="DA58" s="81"/>
      <c r="DB58" s="84">
        <f t="shared" si="564"/>
        <v>0</v>
      </c>
      <c r="DC58" s="81"/>
      <c r="DD58" s="81">
        <f t="shared" si="565"/>
        <v>0</v>
      </c>
      <c r="DE58" s="81">
        <v>10</v>
      </c>
      <c r="DF58" s="81">
        <f t="shared" si="566"/>
        <v>343417.53599999996</v>
      </c>
      <c r="DG58" s="81"/>
      <c r="DH58" s="81">
        <f t="shared" si="567"/>
        <v>0</v>
      </c>
      <c r="DI58" s="81">
        <v>0</v>
      </c>
      <c r="DJ58" s="81">
        <f t="shared" si="568"/>
        <v>0</v>
      </c>
      <c r="DK58" s="81"/>
      <c r="DL58" s="82">
        <f t="shared" si="569"/>
        <v>0</v>
      </c>
      <c r="DM58" s="81"/>
      <c r="DN58" s="82">
        <f t="shared" si="570"/>
        <v>0</v>
      </c>
      <c r="DO58" s="81"/>
      <c r="DP58" s="84">
        <f t="shared" si="571"/>
        <v>0</v>
      </c>
      <c r="DQ58" s="81"/>
      <c r="DR58" s="87"/>
      <c r="DS58" s="81"/>
      <c r="DT58" s="82">
        <f t="shared" si="572"/>
        <v>0</v>
      </c>
      <c r="DU58" s="81"/>
      <c r="DV58" s="82">
        <f t="shared" si="573"/>
        <v>0</v>
      </c>
      <c r="DW58" s="81"/>
      <c r="DX58" s="87"/>
      <c r="DY58" s="86"/>
      <c r="DZ58" s="86"/>
      <c r="EA58" s="101"/>
      <c r="EB58" s="87">
        <f t="shared" si="574"/>
        <v>0</v>
      </c>
      <c r="EC58" s="101"/>
      <c r="ED58" s="101"/>
      <c r="EE58" s="101"/>
      <c r="EF58" s="88">
        <f t="shared" si="575"/>
        <v>0</v>
      </c>
      <c r="EG58" s="149"/>
      <c r="EH58" s="149"/>
      <c r="EI58" s="149"/>
      <c r="EJ58" s="149"/>
      <c r="EK58" s="88"/>
      <c r="EL58" s="149"/>
      <c r="EM58" s="146">
        <f t="shared" si="576"/>
        <v>14</v>
      </c>
      <c r="EN58" s="146">
        <f t="shared" si="576"/>
        <v>463613.67359999998</v>
      </c>
    </row>
    <row r="59" spans="1:144" s="134" customFormat="1" ht="30" x14ac:dyDescent="0.25">
      <c r="A59" s="143"/>
      <c r="B59" s="73">
        <v>35</v>
      </c>
      <c r="C59" s="74" t="s">
        <v>183</v>
      </c>
      <c r="D59" s="133" t="s">
        <v>184</v>
      </c>
      <c r="E59" s="76">
        <v>17622</v>
      </c>
      <c r="F59" s="77">
        <v>0.97</v>
      </c>
      <c r="G59" s="78"/>
      <c r="H59" s="79">
        <v>1</v>
      </c>
      <c r="I59" s="124">
        <v>1.4</v>
      </c>
      <c r="J59" s="124">
        <v>1.68</v>
      </c>
      <c r="K59" s="124">
        <v>2.23</v>
      </c>
      <c r="L59" s="126">
        <v>2.57</v>
      </c>
      <c r="M59" s="81"/>
      <c r="N59" s="82">
        <f t="shared" si="519"/>
        <v>0</v>
      </c>
      <c r="O59" s="144"/>
      <c r="P59" s="82">
        <f t="shared" si="520"/>
        <v>0</v>
      </c>
      <c r="Q59" s="87"/>
      <c r="R59" s="82">
        <f t="shared" si="521"/>
        <v>0</v>
      </c>
      <c r="S59" s="81"/>
      <c r="T59" s="82">
        <f t="shared" si="522"/>
        <v>0</v>
      </c>
      <c r="U59" s="81"/>
      <c r="V59" s="82">
        <f t="shared" si="523"/>
        <v>0</v>
      </c>
      <c r="W59" s="81"/>
      <c r="X59" s="82">
        <f t="shared" si="524"/>
        <v>0</v>
      </c>
      <c r="Y59" s="87"/>
      <c r="Z59" s="82">
        <f t="shared" si="525"/>
        <v>0</v>
      </c>
      <c r="AA59" s="81"/>
      <c r="AB59" s="82">
        <f t="shared" si="526"/>
        <v>0</v>
      </c>
      <c r="AC59" s="87"/>
      <c r="AD59" s="81">
        <f>SUM(AC59*$E59*$F59*$H59*$J59*$AD$10)</f>
        <v>0</v>
      </c>
      <c r="AE59" s="87"/>
      <c r="AF59" s="81">
        <f t="shared" si="527"/>
        <v>0</v>
      </c>
      <c r="AG59" s="81"/>
      <c r="AH59" s="82">
        <f t="shared" si="528"/>
        <v>0</v>
      </c>
      <c r="AI59" s="81">
        <v>30</v>
      </c>
      <c r="AJ59" s="82">
        <f t="shared" si="529"/>
        <v>717920.28</v>
      </c>
      <c r="AK59" s="81">
        <v>70</v>
      </c>
      <c r="AL59" s="82">
        <f t="shared" si="530"/>
        <v>1675147.32</v>
      </c>
      <c r="AM59" s="81"/>
      <c r="AN59" s="82">
        <f t="shared" si="531"/>
        <v>0</v>
      </c>
      <c r="AO59" s="81"/>
      <c r="AP59" s="82">
        <f t="shared" si="532"/>
        <v>0</v>
      </c>
      <c r="AQ59" s="81"/>
      <c r="AR59" s="82">
        <f t="shared" si="533"/>
        <v>0</v>
      </c>
      <c r="AS59" s="81"/>
      <c r="AT59" s="82">
        <f t="shared" si="534"/>
        <v>0</v>
      </c>
      <c r="AU59" s="81">
        <v>0</v>
      </c>
      <c r="AV59" s="82">
        <f t="shared" si="535"/>
        <v>0</v>
      </c>
      <c r="AW59" s="81"/>
      <c r="AX59" s="82">
        <f t="shared" si="536"/>
        <v>0</v>
      </c>
      <c r="AY59" s="81"/>
      <c r="AZ59" s="82">
        <f t="shared" si="537"/>
        <v>0</v>
      </c>
      <c r="BA59" s="81"/>
      <c r="BB59" s="82">
        <f t="shared" si="538"/>
        <v>0</v>
      </c>
      <c r="BC59" s="81"/>
      <c r="BD59" s="82">
        <f t="shared" si="539"/>
        <v>0</v>
      </c>
      <c r="BE59" s="81"/>
      <c r="BF59" s="82">
        <f t="shared" si="540"/>
        <v>0</v>
      </c>
      <c r="BG59" s="81">
        <v>5</v>
      </c>
      <c r="BH59" s="82">
        <f t="shared" si="541"/>
        <v>119653.37999999999</v>
      </c>
      <c r="BI59" s="81"/>
      <c r="BJ59" s="82">
        <f t="shared" si="542"/>
        <v>0</v>
      </c>
      <c r="BK59" s="81"/>
      <c r="BL59" s="82">
        <f t="shared" si="543"/>
        <v>0</v>
      </c>
      <c r="BM59" s="148"/>
      <c r="BN59" s="82">
        <f t="shared" si="544"/>
        <v>0</v>
      </c>
      <c r="BO59" s="81"/>
      <c r="BP59" s="82">
        <f t="shared" si="545"/>
        <v>0</v>
      </c>
      <c r="BQ59" s="81"/>
      <c r="BR59" s="82">
        <f t="shared" si="546"/>
        <v>0</v>
      </c>
      <c r="BS59" s="81"/>
      <c r="BT59" s="82">
        <f t="shared" si="547"/>
        <v>0</v>
      </c>
      <c r="BU59" s="81"/>
      <c r="BV59" s="82">
        <f t="shared" si="548"/>
        <v>0</v>
      </c>
      <c r="BW59" s="81"/>
      <c r="BX59" s="82">
        <f t="shared" si="549"/>
        <v>0</v>
      </c>
      <c r="BY59" s="81">
        <v>3</v>
      </c>
      <c r="BZ59" s="82">
        <f t="shared" si="550"/>
        <v>71792.027999999991</v>
      </c>
      <c r="CA59" s="87"/>
      <c r="CB59" s="84">
        <f t="shared" si="551"/>
        <v>0</v>
      </c>
      <c r="CC59" s="81"/>
      <c r="CD59" s="84">
        <f t="shared" si="552"/>
        <v>0</v>
      </c>
      <c r="CE59" s="81"/>
      <c r="CF59" s="84">
        <f t="shared" si="553"/>
        <v>0</v>
      </c>
      <c r="CG59" s="87">
        <v>7</v>
      </c>
      <c r="CH59" s="84">
        <f t="shared" si="554"/>
        <v>201017.67839999998</v>
      </c>
      <c r="CI59" s="87"/>
      <c r="CJ59" s="84">
        <f t="shared" si="555"/>
        <v>0</v>
      </c>
      <c r="CK59" s="81"/>
      <c r="CL59" s="84">
        <f t="shared" si="556"/>
        <v>0</v>
      </c>
      <c r="CM59" s="81"/>
      <c r="CN59" s="84">
        <f t="shared" si="557"/>
        <v>0</v>
      </c>
      <c r="CO59" s="87"/>
      <c r="CP59" s="84">
        <f t="shared" si="558"/>
        <v>0</v>
      </c>
      <c r="CQ59" s="81"/>
      <c r="CR59" s="84">
        <f t="shared" si="559"/>
        <v>0</v>
      </c>
      <c r="CS59" s="81"/>
      <c r="CT59" s="84">
        <f t="shared" si="560"/>
        <v>0</v>
      </c>
      <c r="CU59" s="81"/>
      <c r="CV59" s="84">
        <f t="shared" si="561"/>
        <v>0</v>
      </c>
      <c r="CW59" s="81"/>
      <c r="CX59" s="84">
        <f t="shared" si="562"/>
        <v>0</v>
      </c>
      <c r="CY59" s="81"/>
      <c r="CZ59" s="84">
        <f t="shared" si="563"/>
        <v>0</v>
      </c>
      <c r="DA59" s="81"/>
      <c r="DB59" s="84">
        <f t="shared" si="564"/>
        <v>0</v>
      </c>
      <c r="DC59" s="81"/>
      <c r="DD59" s="81">
        <f t="shared" si="565"/>
        <v>0</v>
      </c>
      <c r="DE59" s="81"/>
      <c r="DF59" s="81">
        <f t="shared" si="566"/>
        <v>0</v>
      </c>
      <c r="DG59" s="81"/>
      <c r="DH59" s="81">
        <f t="shared" si="567"/>
        <v>0</v>
      </c>
      <c r="DI59" s="81"/>
      <c r="DJ59" s="81">
        <f t="shared" si="568"/>
        <v>0</v>
      </c>
      <c r="DK59" s="101"/>
      <c r="DL59" s="82">
        <f t="shared" si="569"/>
        <v>0</v>
      </c>
      <c r="DM59" s="81"/>
      <c r="DN59" s="82">
        <f t="shared" si="570"/>
        <v>0</v>
      </c>
      <c r="DO59" s="81"/>
      <c r="DP59" s="84">
        <f t="shared" si="571"/>
        <v>0</v>
      </c>
      <c r="DQ59" s="81"/>
      <c r="DR59" s="87"/>
      <c r="DS59" s="81"/>
      <c r="DT59" s="82">
        <f t="shared" si="572"/>
        <v>0</v>
      </c>
      <c r="DU59" s="81"/>
      <c r="DV59" s="82">
        <f t="shared" si="573"/>
        <v>0</v>
      </c>
      <c r="DW59" s="81"/>
      <c r="DX59" s="87"/>
      <c r="DY59" s="86"/>
      <c r="DZ59" s="86"/>
      <c r="EA59" s="101"/>
      <c r="EB59" s="87">
        <f t="shared" si="574"/>
        <v>0</v>
      </c>
      <c r="EC59" s="101"/>
      <c r="ED59" s="101"/>
      <c r="EE59" s="101"/>
      <c r="EF59" s="88">
        <f t="shared" si="575"/>
        <v>0</v>
      </c>
      <c r="EG59" s="149"/>
      <c r="EH59" s="149"/>
      <c r="EI59" s="149"/>
      <c r="EJ59" s="149"/>
      <c r="EK59" s="88"/>
      <c r="EL59" s="149"/>
      <c r="EM59" s="146">
        <f t="shared" si="576"/>
        <v>115</v>
      </c>
      <c r="EN59" s="146">
        <f t="shared" si="576"/>
        <v>2785530.6864</v>
      </c>
    </row>
    <row r="60" spans="1:144" s="3" customFormat="1" ht="39" customHeight="1" x14ac:dyDescent="0.25">
      <c r="A60" s="143"/>
      <c r="B60" s="73">
        <v>36</v>
      </c>
      <c r="C60" s="74" t="s">
        <v>185</v>
      </c>
      <c r="D60" s="123" t="s">
        <v>186</v>
      </c>
      <c r="E60" s="76">
        <v>17622</v>
      </c>
      <c r="F60" s="77">
        <v>0.52</v>
      </c>
      <c r="G60" s="78"/>
      <c r="H60" s="233">
        <v>0.95</v>
      </c>
      <c r="I60" s="124">
        <v>1.4</v>
      </c>
      <c r="J60" s="124">
        <v>1.68</v>
      </c>
      <c r="K60" s="124">
        <v>2.23</v>
      </c>
      <c r="L60" s="126">
        <v>2.57</v>
      </c>
      <c r="M60" s="81"/>
      <c r="N60" s="82">
        <f t="shared" si="519"/>
        <v>0</v>
      </c>
      <c r="O60" s="144"/>
      <c r="P60" s="82">
        <f t="shared" si="520"/>
        <v>0</v>
      </c>
      <c r="Q60" s="87"/>
      <c r="R60" s="82">
        <f t="shared" si="521"/>
        <v>0</v>
      </c>
      <c r="S60" s="81"/>
      <c r="T60" s="82">
        <f t="shared" si="522"/>
        <v>0</v>
      </c>
      <c r="U60" s="81"/>
      <c r="V60" s="82">
        <f t="shared" si="523"/>
        <v>0</v>
      </c>
      <c r="W60" s="81"/>
      <c r="X60" s="82">
        <f t="shared" si="524"/>
        <v>0</v>
      </c>
      <c r="Y60" s="87"/>
      <c r="Z60" s="82">
        <f t="shared" si="525"/>
        <v>0</v>
      </c>
      <c r="AA60" s="81"/>
      <c r="AB60" s="82">
        <f t="shared" si="526"/>
        <v>0</v>
      </c>
      <c r="AC60" s="87"/>
      <c r="AD60" s="81">
        <f>SUM(AC60*$E60*$F60*$H60*$J60*$AD$10)</f>
        <v>0</v>
      </c>
      <c r="AE60" s="87"/>
      <c r="AF60" s="81">
        <f t="shared" si="527"/>
        <v>0</v>
      </c>
      <c r="AG60" s="81"/>
      <c r="AH60" s="82">
        <f t="shared" si="528"/>
        <v>0</v>
      </c>
      <c r="AI60" s="81">
        <v>0</v>
      </c>
      <c r="AJ60" s="82">
        <f t="shared" si="529"/>
        <v>0</v>
      </c>
      <c r="AK60" s="81">
        <v>0</v>
      </c>
      <c r="AL60" s="82">
        <f t="shared" si="530"/>
        <v>0</v>
      </c>
      <c r="AM60" s="81"/>
      <c r="AN60" s="82">
        <f t="shared" si="531"/>
        <v>0</v>
      </c>
      <c r="AO60" s="81"/>
      <c r="AP60" s="82">
        <f t="shared" si="532"/>
        <v>0</v>
      </c>
      <c r="AQ60" s="81"/>
      <c r="AR60" s="82">
        <f t="shared" si="533"/>
        <v>0</v>
      </c>
      <c r="AS60" s="81"/>
      <c r="AT60" s="82">
        <f t="shared" si="534"/>
        <v>0</v>
      </c>
      <c r="AU60" s="81">
        <v>0</v>
      </c>
      <c r="AV60" s="82">
        <f t="shared" si="535"/>
        <v>0</v>
      </c>
      <c r="AW60" s="81"/>
      <c r="AX60" s="82">
        <f t="shared" si="536"/>
        <v>0</v>
      </c>
      <c r="AY60" s="81"/>
      <c r="AZ60" s="82">
        <f t="shared" si="537"/>
        <v>0</v>
      </c>
      <c r="BA60" s="81"/>
      <c r="BB60" s="82">
        <f t="shared" si="538"/>
        <v>0</v>
      </c>
      <c r="BC60" s="81"/>
      <c r="BD60" s="82">
        <f t="shared" si="539"/>
        <v>0</v>
      </c>
      <c r="BE60" s="81"/>
      <c r="BF60" s="82">
        <f t="shared" si="540"/>
        <v>0</v>
      </c>
      <c r="BG60" s="81"/>
      <c r="BH60" s="82">
        <f t="shared" si="541"/>
        <v>0</v>
      </c>
      <c r="BI60" s="81"/>
      <c r="BJ60" s="82">
        <f t="shared" si="542"/>
        <v>0</v>
      </c>
      <c r="BK60" s="81"/>
      <c r="BL60" s="82">
        <f t="shared" si="543"/>
        <v>0</v>
      </c>
      <c r="BM60" s="148"/>
      <c r="BN60" s="82">
        <f t="shared" si="544"/>
        <v>0</v>
      </c>
      <c r="BO60" s="81"/>
      <c r="BP60" s="82">
        <f t="shared" si="545"/>
        <v>0</v>
      </c>
      <c r="BQ60" s="81">
        <v>0</v>
      </c>
      <c r="BR60" s="82">
        <f t="shared" si="546"/>
        <v>0</v>
      </c>
      <c r="BS60" s="81"/>
      <c r="BT60" s="82">
        <f t="shared" si="547"/>
        <v>0</v>
      </c>
      <c r="BU60" s="81"/>
      <c r="BV60" s="82">
        <f t="shared" si="548"/>
        <v>0</v>
      </c>
      <c r="BW60" s="81">
        <v>10</v>
      </c>
      <c r="BX60" s="82">
        <f t="shared" si="549"/>
        <v>121873.75200000001</v>
      </c>
      <c r="BY60" s="81">
        <v>27</v>
      </c>
      <c r="BZ60" s="82">
        <f t="shared" si="550"/>
        <v>329059.13039999997</v>
      </c>
      <c r="CA60" s="87"/>
      <c r="CB60" s="84">
        <f t="shared" si="551"/>
        <v>0</v>
      </c>
      <c r="CC60" s="81"/>
      <c r="CD60" s="84">
        <f t="shared" si="552"/>
        <v>0</v>
      </c>
      <c r="CE60" s="81"/>
      <c r="CF60" s="84">
        <f t="shared" si="553"/>
        <v>0</v>
      </c>
      <c r="CG60" s="87"/>
      <c r="CH60" s="84">
        <f t="shared" si="554"/>
        <v>0</v>
      </c>
      <c r="CI60" s="87"/>
      <c r="CJ60" s="84">
        <f t="shared" si="555"/>
        <v>0</v>
      </c>
      <c r="CK60" s="81"/>
      <c r="CL60" s="84">
        <f t="shared" si="556"/>
        <v>0</v>
      </c>
      <c r="CM60" s="81"/>
      <c r="CN60" s="84">
        <f t="shared" si="557"/>
        <v>0</v>
      </c>
      <c r="CO60" s="87"/>
      <c r="CP60" s="84">
        <f t="shared" si="558"/>
        <v>0</v>
      </c>
      <c r="CQ60" s="81"/>
      <c r="CR60" s="84">
        <f t="shared" si="559"/>
        <v>0</v>
      </c>
      <c r="CS60" s="81">
        <v>5</v>
      </c>
      <c r="CT60" s="84">
        <f t="shared" si="560"/>
        <v>73124.251199999999</v>
      </c>
      <c r="CU60" s="81"/>
      <c r="CV60" s="84">
        <f t="shared" si="561"/>
        <v>0</v>
      </c>
      <c r="CW60" s="81">
        <v>1</v>
      </c>
      <c r="CX60" s="84">
        <f t="shared" si="562"/>
        <v>14624.85024</v>
      </c>
      <c r="CY60" s="81"/>
      <c r="CZ60" s="84">
        <f t="shared" si="563"/>
        <v>0</v>
      </c>
      <c r="DA60" s="81"/>
      <c r="DB60" s="84">
        <f t="shared" si="564"/>
        <v>0</v>
      </c>
      <c r="DC60" s="81"/>
      <c r="DD60" s="81">
        <f t="shared" si="565"/>
        <v>0</v>
      </c>
      <c r="DE60" s="81">
        <v>1</v>
      </c>
      <c r="DF60" s="81">
        <f t="shared" si="566"/>
        <v>14624.85024</v>
      </c>
      <c r="DG60" s="81">
        <v>5</v>
      </c>
      <c r="DH60" s="81">
        <f t="shared" si="567"/>
        <v>97063.738200000007</v>
      </c>
      <c r="DI60" s="81">
        <v>0</v>
      </c>
      <c r="DJ60" s="81">
        <f t="shared" si="568"/>
        <v>0</v>
      </c>
      <c r="DK60" s="81"/>
      <c r="DL60" s="82">
        <f t="shared" si="569"/>
        <v>0</v>
      </c>
      <c r="DM60" s="81"/>
      <c r="DN60" s="82">
        <f t="shared" si="570"/>
        <v>0</v>
      </c>
      <c r="DO60" s="81"/>
      <c r="DP60" s="84">
        <f t="shared" si="571"/>
        <v>0</v>
      </c>
      <c r="DQ60" s="81"/>
      <c r="DR60" s="87"/>
      <c r="DS60" s="81"/>
      <c r="DT60" s="82">
        <f t="shared" si="572"/>
        <v>0</v>
      </c>
      <c r="DU60" s="81"/>
      <c r="DV60" s="82">
        <f t="shared" si="573"/>
        <v>0</v>
      </c>
      <c r="DW60" s="81"/>
      <c r="DX60" s="87"/>
      <c r="DY60" s="86"/>
      <c r="DZ60" s="86"/>
      <c r="EA60" s="101"/>
      <c r="EB60" s="87">
        <f t="shared" si="574"/>
        <v>0</v>
      </c>
      <c r="EC60" s="101"/>
      <c r="ED60" s="101"/>
      <c r="EE60" s="101"/>
      <c r="EF60" s="88">
        <f t="shared" si="575"/>
        <v>0</v>
      </c>
      <c r="EG60" s="149"/>
      <c r="EH60" s="149"/>
      <c r="EI60" s="149"/>
      <c r="EJ60" s="149"/>
      <c r="EK60" s="88"/>
      <c r="EL60" s="149"/>
      <c r="EM60" s="146">
        <f t="shared" si="576"/>
        <v>49</v>
      </c>
      <c r="EN60" s="146">
        <f t="shared" si="576"/>
        <v>650370.57227999996</v>
      </c>
    </row>
    <row r="61" spans="1:144" s="3" customFormat="1" ht="34.5" customHeight="1" x14ac:dyDescent="0.25">
      <c r="A61" s="143"/>
      <c r="B61" s="73">
        <v>37</v>
      </c>
      <c r="C61" s="74" t="s">
        <v>187</v>
      </c>
      <c r="D61" s="123" t="s">
        <v>188</v>
      </c>
      <c r="E61" s="76">
        <v>17622</v>
      </c>
      <c r="F61" s="77">
        <v>0.65</v>
      </c>
      <c r="G61" s="78"/>
      <c r="H61" s="233">
        <v>0.95</v>
      </c>
      <c r="I61" s="124">
        <v>1.4</v>
      </c>
      <c r="J61" s="124">
        <v>1.68</v>
      </c>
      <c r="K61" s="124">
        <v>2.23</v>
      </c>
      <c r="L61" s="126">
        <v>2.57</v>
      </c>
      <c r="M61" s="81"/>
      <c r="N61" s="82">
        <f t="shared" si="519"/>
        <v>0</v>
      </c>
      <c r="O61" s="144"/>
      <c r="P61" s="82">
        <f t="shared" si="520"/>
        <v>0</v>
      </c>
      <c r="Q61" s="87"/>
      <c r="R61" s="82">
        <f t="shared" si="521"/>
        <v>0</v>
      </c>
      <c r="S61" s="81"/>
      <c r="T61" s="82">
        <f t="shared" si="522"/>
        <v>0</v>
      </c>
      <c r="U61" s="81"/>
      <c r="V61" s="82">
        <f t="shared" si="523"/>
        <v>0</v>
      </c>
      <c r="W61" s="81"/>
      <c r="X61" s="82">
        <f t="shared" si="524"/>
        <v>0</v>
      </c>
      <c r="Y61" s="87"/>
      <c r="Z61" s="82">
        <f t="shared" si="525"/>
        <v>0</v>
      </c>
      <c r="AA61" s="81"/>
      <c r="AB61" s="82">
        <f t="shared" si="526"/>
        <v>0</v>
      </c>
      <c r="AC61" s="87"/>
      <c r="AD61" s="81">
        <f>SUM(AC61*$E61*$F61*$H61*$J61*$AD$10)</f>
        <v>0</v>
      </c>
      <c r="AE61" s="87"/>
      <c r="AF61" s="81">
        <f t="shared" si="527"/>
        <v>0</v>
      </c>
      <c r="AG61" s="81"/>
      <c r="AH61" s="82">
        <f t="shared" si="528"/>
        <v>0</v>
      </c>
      <c r="AI61" s="81">
        <v>250</v>
      </c>
      <c r="AJ61" s="82">
        <f t="shared" si="529"/>
        <v>3808554.7499999995</v>
      </c>
      <c r="AK61" s="127">
        <v>350</v>
      </c>
      <c r="AL61" s="82">
        <f t="shared" si="530"/>
        <v>5331976.6499999994</v>
      </c>
      <c r="AM61" s="81"/>
      <c r="AN61" s="82">
        <f t="shared" si="531"/>
        <v>0</v>
      </c>
      <c r="AO61" s="81"/>
      <c r="AP61" s="82">
        <f t="shared" si="532"/>
        <v>0</v>
      </c>
      <c r="AQ61" s="81"/>
      <c r="AR61" s="82">
        <f t="shared" si="533"/>
        <v>0</v>
      </c>
      <c r="AS61" s="81"/>
      <c r="AT61" s="82">
        <f t="shared" si="534"/>
        <v>0</v>
      </c>
      <c r="AU61" s="81">
        <v>120</v>
      </c>
      <c r="AV61" s="82">
        <f t="shared" si="535"/>
        <v>1828106.2799999998</v>
      </c>
      <c r="AW61" s="81"/>
      <c r="AX61" s="82">
        <f t="shared" si="536"/>
        <v>0</v>
      </c>
      <c r="AY61" s="81"/>
      <c r="AZ61" s="82">
        <f t="shared" si="537"/>
        <v>0</v>
      </c>
      <c r="BA61" s="81"/>
      <c r="BB61" s="82">
        <f t="shared" si="538"/>
        <v>0</v>
      </c>
      <c r="BC61" s="81">
        <v>590</v>
      </c>
      <c r="BD61" s="82">
        <f t="shared" si="539"/>
        <v>8988189.209999999</v>
      </c>
      <c r="BE61" s="81">
        <v>572</v>
      </c>
      <c r="BF61" s="82">
        <f t="shared" si="540"/>
        <v>8713973.2679999992</v>
      </c>
      <c r="BG61" s="81">
        <v>512</v>
      </c>
      <c r="BH61" s="82">
        <f t="shared" si="541"/>
        <v>7799920.1280000005</v>
      </c>
      <c r="BI61" s="81">
        <v>424</v>
      </c>
      <c r="BJ61" s="82">
        <f t="shared" si="542"/>
        <v>6459308.8559999997</v>
      </c>
      <c r="BK61" s="81"/>
      <c r="BL61" s="82">
        <f t="shared" si="543"/>
        <v>0</v>
      </c>
      <c r="BM61" s="148"/>
      <c r="BN61" s="82">
        <f t="shared" si="544"/>
        <v>0</v>
      </c>
      <c r="BO61" s="81">
        <v>1</v>
      </c>
      <c r="BP61" s="82">
        <f t="shared" si="545"/>
        <v>15234.219000000001</v>
      </c>
      <c r="BQ61" s="81"/>
      <c r="BR61" s="82">
        <f t="shared" si="546"/>
        <v>0</v>
      </c>
      <c r="BS61" s="81"/>
      <c r="BT61" s="82">
        <f t="shared" si="547"/>
        <v>0</v>
      </c>
      <c r="BU61" s="81"/>
      <c r="BV61" s="82">
        <f t="shared" si="548"/>
        <v>0</v>
      </c>
      <c r="BW61" s="81"/>
      <c r="BX61" s="82">
        <f t="shared" si="549"/>
        <v>0</v>
      </c>
      <c r="BY61" s="81">
        <v>692</v>
      </c>
      <c r="BZ61" s="82">
        <f t="shared" si="550"/>
        <v>10542079.548</v>
      </c>
      <c r="CA61" s="87"/>
      <c r="CB61" s="84">
        <f t="shared" si="551"/>
        <v>0</v>
      </c>
      <c r="CC61" s="81"/>
      <c r="CD61" s="84">
        <f t="shared" si="552"/>
        <v>0</v>
      </c>
      <c r="CE61" s="81"/>
      <c r="CF61" s="84">
        <f t="shared" si="553"/>
        <v>0</v>
      </c>
      <c r="CG61" s="87">
        <v>70</v>
      </c>
      <c r="CH61" s="84">
        <f t="shared" si="554"/>
        <v>1279674.3959999999</v>
      </c>
      <c r="CI61" s="87"/>
      <c r="CJ61" s="84">
        <f t="shared" si="555"/>
        <v>0</v>
      </c>
      <c r="CK61" s="81"/>
      <c r="CL61" s="84">
        <f t="shared" si="556"/>
        <v>0</v>
      </c>
      <c r="CM61" s="81"/>
      <c r="CN61" s="84">
        <f t="shared" si="557"/>
        <v>0</v>
      </c>
      <c r="CO61" s="87"/>
      <c r="CP61" s="84">
        <f t="shared" si="558"/>
        <v>0</v>
      </c>
      <c r="CQ61" s="81"/>
      <c r="CR61" s="84">
        <f t="shared" si="559"/>
        <v>0</v>
      </c>
      <c r="CS61" s="81">
        <v>135</v>
      </c>
      <c r="CT61" s="84">
        <f t="shared" si="560"/>
        <v>2467943.4779999997</v>
      </c>
      <c r="CU61" s="81"/>
      <c r="CV61" s="84">
        <f t="shared" si="561"/>
        <v>0</v>
      </c>
      <c r="CW61" s="81"/>
      <c r="CX61" s="84">
        <f t="shared" si="562"/>
        <v>0</v>
      </c>
      <c r="CY61" s="81"/>
      <c r="CZ61" s="84">
        <f t="shared" si="563"/>
        <v>0</v>
      </c>
      <c r="DA61" s="81"/>
      <c r="DB61" s="84">
        <f t="shared" si="564"/>
        <v>0</v>
      </c>
      <c r="DC61" s="81">
        <v>15</v>
      </c>
      <c r="DD61" s="81">
        <f t="shared" si="565"/>
        <v>274215.94199999998</v>
      </c>
      <c r="DE61" s="92"/>
      <c r="DF61" s="81">
        <f t="shared" si="566"/>
        <v>0</v>
      </c>
      <c r="DG61" s="81"/>
      <c r="DH61" s="81">
        <f t="shared" si="567"/>
        <v>0</v>
      </c>
      <c r="DI61" s="81"/>
      <c r="DJ61" s="81">
        <f t="shared" si="568"/>
        <v>0</v>
      </c>
      <c r="DK61" s="81"/>
      <c r="DL61" s="82">
        <f t="shared" si="569"/>
        <v>0</v>
      </c>
      <c r="DM61" s="81"/>
      <c r="DN61" s="82">
        <f t="shared" si="570"/>
        <v>0</v>
      </c>
      <c r="DO61" s="81"/>
      <c r="DP61" s="84">
        <f t="shared" si="571"/>
        <v>0</v>
      </c>
      <c r="DQ61" s="81"/>
      <c r="DR61" s="87"/>
      <c r="DS61" s="81"/>
      <c r="DT61" s="82">
        <f t="shared" si="572"/>
        <v>0</v>
      </c>
      <c r="DU61" s="81"/>
      <c r="DV61" s="82">
        <f t="shared" si="573"/>
        <v>0</v>
      </c>
      <c r="DW61" s="81"/>
      <c r="DX61" s="87"/>
      <c r="DY61" s="86"/>
      <c r="DZ61" s="86"/>
      <c r="EA61" s="101"/>
      <c r="EB61" s="87">
        <f t="shared" si="574"/>
        <v>0</v>
      </c>
      <c r="EC61" s="101"/>
      <c r="ED61" s="101"/>
      <c r="EE61" s="101"/>
      <c r="EF61" s="88">
        <f t="shared" si="575"/>
        <v>0</v>
      </c>
      <c r="EG61" s="149"/>
      <c r="EH61" s="149"/>
      <c r="EI61" s="149"/>
      <c r="EJ61" s="149"/>
      <c r="EK61" s="88"/>
      <c r="EL61" s="149"/>
      <c r="EM61" s="146">
        <f t="shared" si="576"/>
        <v>3731</v>
      </c>
      <c r="EN61" s="146">
        <f t="shared" si="576"/>
        <v>57509176.724999994</v>
      </c>
    </row>
    <row r="62" spans="1:144" s="3" customFormat="1" ht="34.5" customHeight="1" x14ac:dyDescent="0.25">
      <c r="A62" s="143"/>
      <c r="B62" s="73">
        <v>38</v>
      </c>
      <c r="C62" s="158" t="s">
        <v>189</v>
      </c>
      <c r="D62" s="159" t="s">
        <v>190</v>
      </c>
      <c r="E62" s="76">
        <v>17622</v>
      </c>
      <c r="F62" s="158">
        <v>1.01</v>
      </c>
      <c r="G62" s="236">
        <v>0.90549999999999997</v>
      </c>
      <c r="H62" s="79">
        <v>1</v>
      </c>
      <c r="I62" s="124">
        <v>1.4</v>
      </c>
      <c r="J62" s="124">
        <v>1.68</v>
      </c>
      <c r="K62" s="124">
        <v>2.23</v>
      </c>
      <c r="L62" s="126">
        <v>2.57</v>
      </c>
      <c r="M62" s="81"/>
      <c r="N62" s="98">
        <f t="shared" ref="N62:N63" si="577">(M62*$E62*$F62*((1-$G62)+$G62*$I62*$H62*N$10))</f>
        <v>0</v>
      </c>
      <c r="O62" s="144"/>
      <c r="P62" s="98">
        <f t="shared" ref="P62:P63" si="578">(O62*$E62*$F62*((1-$G62)+$G62*$I62*$H62*P$10))</f>
        <v>0</v>
      </c>
      <c r="Q62" s="87"/>
      <c r="R62" s="98">
        <f t="shared" ref="R62:R63" si="579">(Q62*$E62*$F62*((1-$G62)+$G62*$I62*$H62*R$10))</f>
        <v>0</v>
      </c>
      <c r="S62" s="81"/>
      <c r="T62" s="98">
        <f t="shared" ref="T62:T63" si="580">(S62*$E62*$F62*((1-$G62)+$G62*$I62*$H62*T$10))</f>
        <v>0</v>
      </c>
      <c r="U62" s="81"/>
      <c r="V62" s="98">
        <f t="shared" ref="V62:V63" si="581">(U62*$E62*$F62*((1-$G62)+$G62*$I62*$H62*V$10))</f>
        <v>0</v>
      </c>
      <c r="W62" s="81"/>
      <c r="X62" s="98">
        <f t="shared" ref="X62:X63" si="582">(W62*$E62*$F62*((1-$G62)+$G62*$I62*$H62*X$10))</f>
        <v>0</v>
      </c>
      <c r="Y62" s="87"/>
      <c r="Z62" s="98">
        <f t="shared" ref="Z62:Z63" si="583">(Y62*$E62*$F62*((1-$G62)+$G62*$I62*$H62*Z$10))</f>
        <v>0</v>
      </c>
      <c r="AA62" s="81"/>
      <c r="AB62" s="98">
        <f t="shared" ref="AB62" si="584">(AA62*$E62*$F62*((1-$G62)+$G62*$I62*$H62*AB$10))</f>
        <v>0</v>
      </c>
      <c r="AC62" s="87"/>
      <c r="AD62" s="98">
        <f t="shared" ref="AD62:AD63" si="585">(AC62*$E62*$F62*((1-$G62)+$G62*$J62*$H62*AD$10))</f>
        <v>0</v>
      </c>
      <c r="AE62" s="87"/>
      <c r="AF62" s="98">
        <f t="shared" ref="AF62:AF63" si="586">(AE62*$E62*$F62*((1-$G62)+$G62*$J62*$H62*AF$10))</f>
        <v>0</v>
      </c>
      <c r="AG62" s="81"/>
      <c r="AH62" s="98">
        <f t="shared" ref="AH62:AH63" si="587">(AG62*$E62*$F62*((1-$G62)+$G62*$I62*$H62*AH$10))</f>
        <v>0</v>
      </c>
      <c r="AI62" s="81">
        <v>0</v>
      </c>
      <c r="AJ62" s="98">
        <f t="shared" ref="AJ62:AJ63" si="588">(AI62*$E62*$F62*((1-$G62)+$G62*$I62*$H62*AJ$10))</f>
        <v>0</v>
      </c>
      <c r="AK62" s="127"/>
      <c r="AL62" s="98">
        <f t="shared" ref="AL62:AL63" si="589">(AK62*$E62*$F62*((1-$G62)+$G62*$I62*$H62*AL$10))</f>
        <v>0</v>
      </c>
      <c r="AM62" s="81"/>
      <c r="AN62" s="98">
        <f t="shared" ref="AN62:AN63" si="590">(AM62*$E62*$F62*((1-$G62)+$G62*$I62*$H62*AN$10))</f>
        <v>0</v>
      </c>
      <c r="AO62" s="81"/>
      <c r="AP62" s="98">
        <f t="shared" ref="AP62:AP63" si="591">(AO62*$E62*$F62*((1-$G62)+$G62*$I62*$H62*AP$10))</f>
        <v>0</v>
      </c>
      <c r="AQ62" s="81"/>
      <c r="AR62" s="98">
        <f t="shared" ref="AR62:AR63" si="592">(AQ62*$E62*$F62*((1-$G62)+$G62*$I62*$H62*AR$10))</f>
        <v>0</v>
      </c>
      <c r="AS62" s="81"/>
      <c r="AT62" s="98">
        <f t="shared" ref="AT62:AT63" si="593">(AS62*$E62*$F62*((1-$G62)+$G62*$I62*$H62*AT$10))</f>
        <v>0</v>
      </c>
      <c r="AU62" s="81">
        <v>0</v>
      </c>
      <c r="AV62" s="98">
        <f t="shared" ref="AV62:AV63" si="594">(AU62*$E62*$F62*((1-$G62)+$G62*$I62*$H62*AV$10))</f>
        <v>0</v>
      </c>
      <c r="AW62" s="81"/>
      <c r="AX62" s="98">
        <f t="shared" ref="AX62:AX63" si="595">(AW62*$E62*$F62*((1-$G62)+$G62*$I62*$H62*AX$10))</f>
        <v>0</v>
      </c>
      <c r="AY62" s="81"/>
      <c r="AZ62" s="98">
        <f t="shared" ref="AZ62:AZ63" si="596">(AY62*$E62*$F62*((1-$G62)+$G62*$I62*$H62*AZ$10))</f>
        <v>0</v>
      </c>
      <c r="BA62" s="81"/>
      <c r="BB62" s="98">
        <f t="shared" ref="BB62:BB63" si="597">(BA62*$E62*$F62*((1-$G62)+$G62*$I62*$H62*BB$10))</f>
        <v>0</v>
      </c>
      <c r="BC62" s="81"/>
      <c r="BD62" s="98">
        <f t="shared" ref="BD62:BD63" si="598">(BC62*$E62*$F62*((1-$G62)+$G62*$I62*$H62*BD$10))</f>
        <v>0</v>
      </c>
      <c r="BE62" s="81"/>
      <c r="BF62" s="98">
        <f t="shared" ref="BF62:BF63" si="599">(BE62*$E62*$F62*((1-$G62)+$G62*$I62*$H62*BF$10))</f>
        <v>0</v>
      </c>
      <c r="BG62" s="81"/>
      <c r="BH62" s="98">
        <f t="shared" ref="BH62:BH63" si="600">(BG62*$E62*$F62*((1-$G62)+$G62*$I62*$H62*BH$10))</f>
        <v>0</v>
      </c>
      <c r="BI62" s="81"/>
      <c r="BJ62" s="98">
        <f t="shared" ref="BJ62:BJ63" si="601">(BI62*$E62*$F62*((1-$G62)+$G62*$I62*$H62*BJ$10))</f>
        <v>0</v>
      </c>
      <c r="BK62" s="81"/>
      <c r="BL62" s="98">
        <f t="shared" ref="BL62:BL63" si="602">(BK62*$E62*$F62*((1-$G62)+$G62*$I62*$H62*BL$10))</f>
        <v>0</v>
      </c>
      <c r="BM62" s="148"/>
      <c r="BN62" s="98">
        <f t="shared" ref="BN62:BN63" si="603">(BM62*$E62*$F62*((1-$G62)+$G62*$I62*$H62*BN$10))</f>
        <v>0</v>
      </c>
      <c r="BO62" s="81"/>
      <c r="BP62" s="98">
        <f t="shared" ref="BP62:BP63" si="604">(BO62*$E62*$F62*((1-$G62)+$G62*$I62*$H62*BP$10))</f>
        <v>0</v>
      </c>
      <c r="BQ62" s="81"/>
      <c r="BR62" s="98">
        <f t="shared" ref="BR62:BR63" si="605">(BQ62*$E62*$F62*((1-$G62)+$G62*$I62*$H62*BR$10))</f>
        <v>0</v>
      </c>
      <c r="BS62" s="81"/>
      <c r="BT62" s="98">
        <f t="shared" ref="BT62:BT63" si="606">(BS62*$E62*$F62*((1-$G62)+$G62*$I62*$H62*BT$10))</f>
        <v>0</v>
      </c>
      <c r="BU62" s="81"/>
      <c r="BV62" s="98">
        <f t="shared" ref="BV62:BV63" si="607">(BU62*$E62*$F62*((1-$G62)+$G62*$I62*$H62*BV$10))</f>
        <v>0</v>
      </c>
      <c r="BW62" s="81"/>
      <c r="BX62" s="98">
        <f t="shared" ref="BX62:BX63" si="608">(BW62*$E62*$F62*((1-$G62)+$G62*$I62*$H62*BX$10))</f>
        <v>0</v>
      </c>
      <c r="BY62" s="81"/>
      <c r="BZ62" s="98">
        <f t="shared" ref="BZ62:BZ63" si="609">(BY62*$E62*$F62*((1-$G62)+$G62*$I62*$H62*BZ$10))</f>
        <v>0</v>
      </c>
      <c r="CA62" s="87">
        <v>0</v>
      </c>
      <c r="CB62" s="98">
        <f t="shared" ref="CB62:CB63" si="610">(CA62*$E62*$F62*((1-$G62)+$G62*$J62*$H62*CB$10))</f>
        <v>0</v>
      </c>
      <c r="CC62" s="81"/>
      <c r="CD62" s="98">
        <f t="shared" ref="CD62:CD63" si="611">(CC62*$E62*$F62*((1-$G62)+$G62*$J62*$H62*CD$10))</f>
        <v>0</v>
      </c>
      <c r="CE62" s="81"/>
      <c r="CF62" s="98">
        <f t="shared" ref="CF62:CF63" si="612">(CE62*$E62*$F62*((1-$G62)+$G62*$J62*$H62*CF$10))</f>
        <v>0</v>
      </c>
      <c r="CG62" s="87"/>
      <c r="CH62" s="98">
        <f t="shared" ref="CH62:CH63" si="613">(CG62*$E62*$F62*((1-$G62)+$G62*$J62*$H62*CH$10))</f>
        <v>0</v>
      </c>
      <c r="CI62" s="87"/>
      <c r="CJ62" s="98">
        <f t="shared" ref="CJ62:CJ63" si="614">(CI62*$E62*$F62*((1-$G62)+$G62*$J62*$H62*CJ$10))</f>
        <v>0</v>
      </c>
      <c r="CK62" s="81"/>
      <c r="CL62" s="98">
        <f t="shared" ref="CL62:CL63" si="615">(CK62*$E62*$F62*((1-$G62)+$G62*$J62*$H62*CL$10))</f>
        <v>0</v>
      </c>
      <c r="CM62" s="81"/>
      <c r="CN62" s="98">
        <f t="shared" ref="CN62:CN63" si="616">(CM62*$E62*$F62*((1-$G62)+$G62*$J62*$H62*CN$10))</f>
        <v>0</v>
      </c>
      <c r="CO62" s="87"/>
      <c r="CP62" s="98">
        <f t="shared" ref="CP62:CP63" si="617">(CO62*$E62*$F62*((1-$G62)+$G62*$J62*$H62*CP$10))</f>
        <v>0</v>
      </c>
      <c r="CQ62" s="81"/>
      <c r="CR62" s="98">
        <f t="shared" ref="CR62:CR63" si="618">(CQ62*$E62*$F62*((1-$G62)+$G62*$J62*$H62*CR$10))</f>
        <v>0</v>
      </c>
      <c r="CS62" s="81"/>
      <c r="CT62" s="98">
        <f t="shared" ref="CT62:CT63" si="619">(CS62*$E62*$F62*((1-$G62)+$G62*$J62*$H62*CT$10))</f>
        <v>0</v>
      </c>
      <c r="CU62" s="81"/>
      <c r="CV62" s="98">
        <f t="shared" ref="CV62:CV63" si="620">(CU62*$E62*$F62*((1-$G62)+$G62*$J62*$H62*CV$10))</f>
        <v>0</v>
      </c>
      <c r="CW62" s="81"/>
      <c r="CX62" s="98">
        <f t="shared" ref="CX62:CX63" si="621">(CW62*$E62*$F62*((1-$G62)+$G62*$J62*$H62*CX$10))</f>
        <v>0</v>
      </c>
      <c r="CY62" s="81"/>
      <c r="CZ62" s="98">
        <f t="shared" ref="CZ62:CZ63" si="622">(CY62*$E62*$F62*((1-$G62)+$G62*$J62*$H62*CZ$10))</f>
        <v>0</v>
      </c>
      <c r="DA62" s="81"/>
      <c r="DB62" s="98">
        <f t="shared" ref="DB62:DB63" si="623">(DA62*$E62*$F62*((1-$G62)+$G62*$J62*$H62*DB$10))</f>
        <v>0</v>
      </c>
      <c r="DC62" s="81"/>
      <c r="DD62" s="98">
        <f t="shared" ref="DD62:DD63" si="624">(DC62*$E62*$F62*((1-$G62)+$G62*$J62*$H62*DD$10))</f>
        <v>0</v>
      </c>
      <c r="DE62" s="92"/>
      <c r="DF62" s="98">
        <f t="shared" ref="DF62:DF63" si="625">(DE62*$E62*$F62*((1-$G62)+$G62*$J62*$H62*DF$10))</f>
        <v>0</v>
      </c>
      <c r="DG62" s="81"/>
      <c r="DH62" s="98">
        <f t="shared" ref="DH62:DH63" si="626">(DG62*$E62*$F62*((1-$G62)+$G62*$K62*$H62*DH$10))</f>
        <v>0</v>
      </c>
      <c r="DI62" s="81"/>
      <c r="DJ62" s="98">
        <f t="shared" ref="DJ62:DJ63" si="627">(DI62*$E62*$F62*((1-$G62)+$G62*$L62*$H62*DJ$10))</f>
        <v>0</v>
      </c>
      <c r="DK62" s="81"/>
      <c r="DL62" s="98">
        <f t="shared" ref="DL62" si="628">(DK62*$E62*$F62*((1-$G62)+$G62*$I62*$H62*DL$10))</f>
        <v>0</v>
      </c>
      <c r="DM62" s="81"/>
      <c r="DN62" s="98">
        <f t="shared" ref="DN62:DN63" si="629">(DM62*$E62*$F62*((1-$G62)+$G62*$I62*$H62*DN$10))</f>
        <v>0</v>
      </c>
      <c r="DO62" s="81"/>
      <c r="DP62" s="98">
        <f t="shared" ref="DP62:DP63" si="630">(DO62*$E62*$F62*((1-$G62)+$G62*$H62*DP$10))</f>
        <v>0</v>
      </c>
      <c r="DQ62" s="81"/>
      <c r="DR62" s="87"/>
      <c r="DS62" s="81"/>
      <c r="DT62" s="98">
        <f t="shared" ref="DT62:DT63" si="631">(DS62*$E62*$F62*((1-$G62)+$G62*$I62*$H62*DT$10))</f>
        <v>0</v>
      </c>
      <c r="DU62" s="81"/>
      <c r="DV62" s="98">
        <f t="shared" ref="DV62:DV63" si="632">(DU62*$E62*$F62*((1-$G62)+$G62*$I62*$H62*DV$10))</f>
        <v>0</v>
      </c>
      <c r="DW62" s="81"/>
      <c r="DX62" s="98">
        <f t="shared" ref="DX62:DX63" si="633">(DW62*$E62*$F62*((1-$G62)+$G62*$J62*$H62*DX$10))</f>
        <v>0</v>
      </c>
      <c r="DY62" s="86"/>
      <c r="DZ62" s="98">
        <f t="shared" ref="DZ62:DZ63" si="634">(DY62*$E62*$F62*((1-$G62)+$G62*$I62*$H62*DZ$10))</f>
        <v>0</v>
      </c>
      <c r="EA62" s="101"/>
      <c r="EB62" s="98">
        <f t="shared" ref="EB62:EB63" si="635">(EA62*$E62*$F62*((1-$G62)+$G62*$I62*$H62*EB$10))</f>
        <v>0</v>
      </c>
      <c r="EC62" s="101"/>
      <c r="ED62" s="98">
        <f t="shared" ref="ED62:ED63" si="636">(EC62*$E62*$F62*((1-$G62)+$G62*$H62*ED$10))</f>
        <v>0</v>
      </c>
      <c r="EE62" s="101"/>
      <c r="EF62" s="98">
        <f t="shared" ref="EF62:EF63" si="637">(EE62/12*2*$E62*$F62*((1-$G62)+$G62*$I62*$H62))</f>
        <v>0</v>
      </c>
      <c r="EG62" s="98"/>
      <c r="EH62" s="98"/>
      <c r="EI62" s="98"/>
      <c r="EJ62" s="98"/>
      <c r="EK62" s="98"/>
      <c r="EL62" s="98"/>
      <c r="EM62" s="146">
        <f t="shared" si="576"/>
        <v>0</v>
      </c>
      <c r="EN62" s="146">
        <f t="shared" si="576"/>
        <v>0</v>
      </c>
    </row>
    <row r="63" spans="1:144" s="3" customFormat="1" ht="34.5" customHeight="1" x14ac:dyDescent="0.25">
      <c r="A63" s="143"/>
      <c r="B63" s="73">
        <v>39</v>
      </c>
      <c r="C63" s="158" t="s">
        <v>191</v>
      </c>
      <c r="D63" s="159" t="s">
        <v>192</v>
      </c>
      <c r="E63" s="76">
        <v>17622</v>
      </c>
      <c r="F63" s="158">
        <v>8.3699999999999992</v>
      </c>
      <c r="G63" s="236">
        <v>0.1013</v>
      </c>
      <c r="H63" s="79">
        <v>1</v>
      </c>
      <c r="I63" s="124">
        <v>1.4</v>
      </c>
      <c r="J63" s="124">
        <v>1.68</v>
      </c>
      <c r="K63" s="124">
        <v>2.23</v>
      </c>
      <c r="L63" s="126">
        <v>2.57</v>
      </c>
      <c r="M63" s="81"/>
      <c r="N63" s="98">
        <f t="shared" si="577"/>
        <v>0</v>
      </c>
      <c r="O63" s="144"/>
      <c r="P63" s="98">
        <f t="shared" si="578"/>
        <v>0</v>
      </c>
      <c r="Q63" s="87"/>
      <c r="R63" s="98">
        <f t="shared" si="579"/>
        <v>0</v>
      </c>
      <c r="S63" s="81"/>
      <c r="T63" s="98">
        <f t="shared" si="580"/>
        <v>0</v>
      </c>
      <c r="U63" s="81"/>
      <c r="V63" s="98">
        <f t="shared" si="581"/>
        <v>0</v>
      </c>
      <c r="W63" s="81"/>
      <c r="X63" s="98">
        <f t="shared" si="582"/>
        <v>0</v>
      </c>
      <c r="Y63" s="87"/>
      <c r="Z63" s="98">
        <f t="shared" si="583"/>
        <v>0</v>
      </c>
      <c r="AA63" s="81"/>
      <c r="AB63" s="98">
        <f>(AA63*$E63*$F63*((1-$G63)+$G63*$I63*$H63*AB$10))</f>
        <v>0</v>
      </c>
      <c r="AC63" s="87"/>
      <c r="AD63" s="98">
        <f t="shared" si="585"/>
        <v>0</v>
      </c>
      <c r="AE63" s="87"/>
      <c r="AF63" s="98">
        <f t="shared" si="586"/>
        <v>0</v>
      </c>
      <c r="AG63" s="81"/>
      <c r="AH63" s="98">
        <f t="shared" si="587"/>
        <v>0</v>
      </c>
      <c r="AI63" s="81">
        <v>0</v>
      </c>
      <c r="AJ63" s="98">
        <f t="shared" si="588"/>
        <v>0</v>
      </c>
      <c r="AK63" s="127"/>
      <c r="AL63" s="98">
        <f t="shared" si="589"/>
        <v>0</v>
      </c>
      <c r="AM63" s="81"/>
      <c r="AN63" s="98">
        <f t="shared" si="590"/>
        <v>0</v>
      </c>
      <c r="AO63" s="81"/>
      <c r="AP63" s="98">
        <f t="shared" si="591"/>
        <v>0</v>
      </c>
      <c r="AQ63" s="81"/>
      <c r="AR63" s="98">
        <f t="shared" si="592"/>
        <v>0</v>
      </c>
      <c r="AS63" s="81"/>
      <c r="AT63" s="98">
        <f t="shared" si="593"/>
        <v>0</v>
      </c>
      <c r="AU63" s="81">
        <v>0</v>
      </c>
      <c r="AV63" s="98">
        <f t="shared" si="594"/>
        <v>0</v>
      </c>
      <c r="AW63" s="81"/>
      <c r="AX63" s="98">
        <f t="shared" si="595"/>
        <v>0</v>
      </c>
      <c r="AY63" s="81"/>
      <c r="AZ63" s="98">
        <f t="shared" si="596"/>
        <v>0</v>
      </c>
      <c r="BA63" s="81"/>
      <c r="BB63" s="98">
        <f t="shared" si="597"/>
        <v>0</v>
      </c>
      <c r="BC63" s="81"/>
      <c r="BD63" s="98">
        <f t="shared" si="598"/>
        <v>0</v>
      </c>
      <c r="BE63" s="81"/>
      <c r="BF63" s="98">
        <f t="shared" si="599"/>
        <v>0</v>
      </c>
      <c r="BG63" s="81"/>
      <c r="BH63" s="98">
        <f t="shared" si="600"/>
        <v>0</v>
      </c>
      <c r="BI63" s="81"/>
      <c r="BJ63" s="98">
        <f t="shared" si="601"/>
        <v>0</v>
      </c>
      <c r="BK63" s="81"/>
      <c r="BL63" s="98">
        <f t="shared" si="602"/>
        <v>0</v>
      </c>
      <c r="BM63" s="148"/>
      <c r="BN63" s="98">
        <f t="shared" si="603"/>
        <v>0</v>
      </c>
      <c r="BO63" s="81"/>
      <c r="BP63" s="98">
        <f t="shared" si="604"/>
        <v>0</v>
      </c>
      <c r="BQ63" s="81"/>
      <c r="BR63" s="98">
        <f t="shared" si="605"/>
        <v>0</v>
      </c>
      <c r="BS63" s="81"/>
      <c r="BT63" s="98">
        <f t="shared" si="606"/>
        <v>0</v>
      </c>
      <c r="BU63" s="81"/>
      <c r="BV63" s="98">
        <f t="shared" si="607"/>
        <v>0</v>
      </c>
      <c r="BW63" s="81"/>
      <c r="BX63" s="98">
        <f t="shared" si="608"/>
        <v>0</v>
      </c>
      <c r="BY63" s="81"/>
      <c r="BZ63" s="98">
        <f t="shared" si="609"/>
        <v>0</v>
      </c>
      <c r="CA63" s="87">
        <v>0</v>
      </c>
      <c r="CB63" s="98">
        <f t="shared" si="610"/>
        <v>0</v>
      </c>
      <c r="CC63" s="81"/>
      <c r="CD63" s="98">
        <f t="shared" si="611"/>
        <v>0</v>
      </c>
      <c r="CE63" s="81"/>
      <c r="CF63" s="98">
        <f t="shared" si="612"/>
        <v>0</v>
      </c>
      <c r="CG63" s="87"/>
      <c r="CH63" s="98">
        <f t="shared" si="613"/>
        <v>0</v>
      </c>
      <c r="CI63" s="87"/>
      <c r="CJ63" s="98">
        <f t="shared" si="614"/>
        <v>0</v>
      </c>
      <c r="CK63" s="81"/>
      <c r="CL63" s="98">
        <f t="shared" si="615"/>
        <v>0</v>
      </c>
      <c r="CM63" s="81"/>
      <c r="CN63" s="98">
        <f t="shared" si="616"/>
        <v>0</v>
      </c>
      <c r="CO63" s="87"/>
      <c r="CP63" s="98">
        <f t="shared" si="617"/>
        <v>0</v>
      </c>
      <c r="CQ63" s="81"/>
      <c r="CR63" s="98">
        <f t="shared" si="618"/>
        <v>0</v>
      </c>
      <c r="CS63" s="81"/>
      <c r="CT63" s="98">
        <f t="shared" si="619"/>
        <v>0</v>
      </c>
      <c r="CU63" s="81"/>
      <c r="CV63" s="98">
        <f t="shared" si="620"/>
        <v>0</v>
      </c>
      <c r="CW63" s="81"/>
      <c r="CX63" s="98">
        <f t="shared" si="621"/>
        <v>0</v>
      </c>
      <c r="CY63" s="81"/>
      <c r="CZ63" s="98">
        <f t="shared" si="622"/>
        <v>0</v>
      </c>
      <c r="DA63" s="81"/>
      <c r="DB63" s="98">
        <f t="shared" si="623"/>
        <v>0</v>
      </c>
      <c r="DC63" s="81"/>
      <c r="DD63" s="98">
        <f t="shared" si="624"/>
        <v>0</v>
      </c>
      <c r="DE63" s="92"/>
      <c r="DF63" s="98">
        <f t="shared" si="625"/>
        <v>0</v>
      </c>
      <c r="DG63" s="81"/>
      <c r="DH63" s="98">
        <f t="shared" si="626"/>
        <v>0</v>
      </c>
      <c r="DI63" s="81"/>
      <c r="DJ63" s="98">
        <f t="shared" si="627"/>
        <v>0</v>
      </c>
      <c r="DK63" s="81">
        <v>63</v>
      </c>
      <c r="DL63" s="98">
        <f>(DK63*$E63*$F63*((1-$G63)+$G63*$I63*$H63*DL$10))</f>
        <v>9668779.0663463995</v>
      </c>
      <c r="DM63" s="81"/>
      <c r="DN63" s="98">
        <f t="shared" si="629"/>
        <v>0</v>
      </c>
      <c r="DO63" s="81"/>
      <c r="DP63" s="98">
        <f t="shared" si="630"/>
        <v>0</v>
      </c>
      <c r="DQ63" s="81"/>
      <c r="DR63" s="87"/>
      <c r="DS63" s="81"/>
      <c r="DT63" s="98">
        <f t="shared" si="631"/>
        <v>0</v>
      </c>
      <c r="DU63" s="81"/>
      <c r="DV63" s="98">
        <f t="shared" si="632"/>
        <v>0</v>
      </c>
      <c r="DW63" s="81"/>
      <c r="DX63" s="98">
        <f t="shared" si="633"/>
        <v>0</v>
      </c>
      <c r="DY63" s="86"/>
      <c r="DZ63" s="98">
        <f t="shared" si="634"/>
        <v>0</v>
      </c>
      <c r="EA63" s="101"/>
      <c r="EB63" s="98">
        <f t="shared" si="635"/>
        <v>0</v>
      </c>
      <c r="EC63" s="101"/>
      <c r="ED63" s="98">
        <f t="shared" si="636"/>
        <v>0</v>
      </c>
      <c r="EE63" s="101"/>
      <c r="EF63" s="98">
        <f t="shared" si="637"/>
        <v>0</v>
      </c>
      <c r="EG63" s="98"/>
      <c r="EH63" s="98"/>
      <c r="EI63" s="98"/>
      <c r="EJ63" s="98"/>
      <c r="EK63" s="98"/>
      <c r="EL63" s="98"/>
      <c r="EM63" s="146">
        <f t="shared" si="576"/>
        <v>63</v>
      </c>
      <c r="EN63" s="146">
        <f t="shared" si="576"/>
        <v>9668779.0663463995</v>
      </c>
    </row>
    <row r="64" spans="1:144" s="122" customFormat="1" ht="15" x14ac:dyDescent="0.25">
      <c r="A64" s="137">
        <v>13</v>
      </c>
      <c r="B64" s="137"/>
      <c r="C64" s="52" t="s">
        <v>193</v>
      </c>
      <c r="D64" s="129" t="s">
        <v>194</v>
      </c>
      <c r="E64" s="76">
        <v>17622</v>
      </c>
      <c r="F64" s="130"/>
      <c r="G64" s="78"/>
      <c r="H64" s="66"/>
      <c r="I64" s="138">
        <v>1.4</v>
      </c>
      <c r="J64" s="138">
        <v>1.68</v>
      </c>
      <c r="K64" s="138">
        <v>2.23</v>
      </c>
      <c r="L64" s="155">
        <v>2.57</v>
      </c>
      <c r="M64" s="107">
        <f t="shared" ref="M64:Y64" si="638">SUM(M65:M66)</f>
        <v>90</v>
      </c>
      <c r="N64" s="107">
        <f t="shared" si="638"/>
        <v>1598667.84</v>
      </c>
      <c r="O64" s="107">
        <f t="shared" ref="O64" si="639">SUM(O65:O66)</f>
        <v>0</v>
      </c>
      <c r="P64" s="107">
        <f>SUM(P65:P66)</f>
        <v>0</v>
      </c>
      <c r="Q64" s="107">
        <f t="shared" si="638"/>
        <v>0</v>
      </c>
      <c r="R64" s="107">
        <f>SUM(R65:R66)</f>
        <v>0</v>
      </c>
      <c r="S64" s="107">
        <f t="shared" si="638"/>
        <v>0</v>
      </c>
      <c r="T64" s="107">
        <f>SUM(T65:T66)</f>
        <v>0</v>
      </c>
      <c r="U64" s="107">
        <f t="shared" si="638"/>
        <v>0</v>
      </c>
      <c r="V64" s="107">
        <f>SUM(V65:V66)</f>
        <v>0</v>
      </c>
      <c r="W64" s="107">
        <f t="shared" si="638"/>
        <v>0</v>
      </c>
      <c r="X64" s="107">
        <f>SUM(X65:X66)</f>
        <v>0</v>
      </c>
      <c r="Y64" s="107">
        <f t="shared" si="638"/>
        <v>344</v>
      </c>
      <c r="Z64" s="107">
        <f>SUM(Z65:Z66)</f>
        <v>6110463.7440000009</v>
      </c>
      <c r="AA64" s="107">
        <f t="shared" ref="AA64:CL64" si="640">SUM(AA65:AA66)</f>
        <v>484</v>
      </c>
      <c r="AB64" s="107">
        <f t="shared" si="640"/>
        <v>8597280.3839999996</v>
      </c>
      <c r="AC64" s="107">
        <f t="shared" si="640"/>
        <v>0</v>
      </c>
      <c r="AD64" s="107">
        <f t="shared" si="640"/>
        <v>0</v>
      </c>
      <c r="AE64" s="107">
        <f>SUM(AE65:AE66)</f>
        <v>472</v>
      </c>
      <c r="AF64" s="107">
        <f t="shared" si="640"/>
        <v>10060949.6064</v>
      </c>
      <c r="AG64" s="107">
        <f t="shared" si="640"/>
        <v>559</v>
      </c>
      <c r="AH64" s="107">
        <f t="shared" si="640"/>
        <v>9929503.5840000007</v>
      </c>
      <c r="AI64" s="107">
        <f t="shared" si="640"/>
        <v>0</v>
      </c>
      <c r="AJ64" s="107">
        <f t="shared" si="640"/>
        <v>0</v>
      </c>
      <c r="AK64" s="107">
        <f t="shared" si="640"/>
        <v>0</v>
      </c>
      <c r="AL64" s="107">
        <f t="shared" si="640"/>
        <v>0</v>
      </c>
      <c r="AM64" s="107">
        <f t="shared" si="640"/>
        <v>0</v>
      </c>
      <c r="AN64" s="107">
        <f t="shared" si="640"/>
        <v>0</v>
      </c>
      <c r="AO64" s="107">
        <f t="shared" si="640"/>
        <v>950</v>
      </c>
      <c r="AP64" s="107">
        <f t="shared" si="640"/>
        <v>16874827.199999999</v>
      </c>
      <c r="AQ64" s="107">
        <f t="shared" si="640"/>
        <v>1300</v>
      </c>
      <c r="AR64" s="107">
        <f t="shared" si="640"/>
        <v>23091868.799999997</v>
      </c>
      <c r="AS64" s="107">
        <f t="shared" si="640"/>
        <v>830</v>
      </c>
      <c r="AT64" s="107">
        <f t="shared" si="640"/>
        <v>14743270.08</v>
      </c>
      <c r="AU64" s="107">
        <f t="shared" si="640"/>
        <v>1652</v>
      </c>
      <c r="AV64" s="107">
        <f t="shared" si="640"/>
        <v>29344436.352000002</v>
      </c>
      <c r="AW64" s="107">
        <f t="shared" si="640"/>
        <v>1100</v>
      </c>
      <c r="AX64" s="107">
        <f t="shared" si="640"/>
        <v>19539273.599999998</v>
      </c>
      <c r="AY64" s="107">
        <f t="shared" si="640"/>
        <v>594</v>
      </c>
      <c r="AZ64" s="107">
        <f t="shared" si="640"/>
        <v>10551207.744000001</v>
      </c>
      <c r="BA64" s="107">
        <f t="shared" si="640"/>
        <v>1331</v>
      </c>
      <c r="BB64" s="107">
        <f t="shared" si="640"/>
        <v>23642521.056000002</v>
      </c>
      <c r="BC64" s="107">
        <f t="shared" si="640"/>
        <v>0</v>
      </c>
      <c r="BD64" s="107">
        <f t="shared" si="640"/>
        <v>0</v>
      </c>
      <c r="BE64" s="107">
        <f t="shared" si="640"/>
        <v>0</v>
      </c>
      <c r="BF64" s="107">
        <f t="shared" si="640"/>
        <v>0</v>
      </c>
      <c r="BG64" s="107">
        <f t="shared" si="640"/>
        <v>0</v>
      </c>
      <c r="BH64" s="107">
        <f t="shared" si="640"/>
        <v>0</v>
      </c>
      <c r="BI64" s="107">
        <f t="shared" si="640"/>
        <v>0</v>
      </c>
      <c r="BJ64" s="107">
        <f t="shared" si="640"/>
        <v>0</v>
      </c>
      <c r="BK64" s="107">
        <f t="shared" si="640"/>
        <v>100</v>
      </c>
      <c r="BL64" s="107">
        <f t="shared" si="640"/>
        <v>1776297.5999999999</v>
      </c>
      <c r="BM64" s="107">
        <f t="shared" si="640"/>
        <v>81</v>
      </c>
      <c r="BN64" s="107">
        <f t="shared" si="640"/>
        <v>1438801.0560000001</v>
      </c>
      <c r="BO64" s="107">
        <f t="shared" si="640"/>
        <v>430</v>
      </c>
      <c r="BP64" s="107">
        <f t="shared" si="640"/>
        <v>7638079.6799999997</v>
      </c>
      <c r="BQ64" s="107">
        <f t="shared" si="640"/>
        <v>150</v>
      </c>
      <c r="BR64" s="107">
        <f t="shared" si="640"/>
        <v>2664446.4</v>
      </c>
      <c r="BS64" s="107">
        <f t="shared" si="640"/>
        <v>377</v>
      </c>
      <c r="BT64" s="107">
        <f t="shared" si="640"/>
        <v>6696641.9520000005</v>
      </c>
      <c r="BU64" s="107">
        <f t="shared" si="640"/>
        <v>200</v>
      </c>
      <c r="BV64" s="107">
        <f t="shared" si="640"/>
        <v>3552595.1999999997</v>
      </c>
      <c r="BW64" s="107">
        <f t="shared" si="640"/>
        <v>666</v>
      </c>
      <c r="BX64" s="107">
        <f t="shared" si="640"/>
        <v>11830142.015999999</v>
      </c>
      <c r="BY64" s="107">
        <f t="shared" si="640"/>
        <v>650</v>
      </c>
      <c r="BZ64" s="107">
        <f t="shared" si="640"/>
        <v>11545934.399999999</v>
      </c>
      <c r="CA64" s="107">
        <f t="shared" si="640"/>
        <v>1150</v>
      </c>
      <c r="CB64" s="107">
        <f t="shared" si="640"/>
        <v>24512906.879999999</v>
      </c>
      <c r="CC64" s="107">
        <f t="shared" si="640"/>
        <v>460</v>
      </c>
      <c r="CD64" s="107">
        <f t="shared" si="640"/>
        <v>9805162.7520000003</v>
      </c>
      <c r="CE64" s="107">
        <f t="shared" si="640"/>
        <v>790</v>
      </c>
      <c r="CF64" s="107">
        <f t="shared" si="640"/>
        <v>16839301.248</v>
      </c>
      <c r="CG64" s="107">
        <f t="shared" si="640"/>
        <v>0</v>
      </c>
      <c r="CH64" s="107">
        <f t="shared" si="640"/>
        <v>0</v>
      </c>
      <c r="CI64" s="107">
        <f t="shared" si="640"/>
        <v>0</v>
      </c>
      <c r="CJ64" s="107">
        <f t="shared" si="640"/>
        <v>0</v>
      </c>
      <c r="CK64" s="107">
        <f t="shared" si="640"/>
        <v>108</v>
      </c>
      <c r="CL64" s="107">
        <f t="shared" si="640"/>
        <v>2302081.6895999997</v>
      </c>
      <c r="CM64" s="107">
        <f t="shared" ref="CM64:ED64" si="641">SUM(CM65:CM66)</f>
        <v>145</v>
      </c>
      <c r="CN64" s="107">
        <f t="shared" si="641"/>
        <v>3090757.824</v>
      </c>
      <c r="CO64" s="107">
        <f t="shared" si="641"/>
        <v>185</v>
      </c>
      <c r="CP64" s="107">
        <f t="shared" si="641"/>
        <v>3943380.6719999998</v>
      </c>
      <c r="CQ64" s="107">
        <f t="shared" si="641"/>
        <v>95</v>
      </c>
      <c r="CR64" s="107">
        <f t="shared" si="641"/>
        <v>2024979.264</v>
      </c>
      <c r="CS64" s="107">
        <f t="shared" si="641"/>
        <v>545</v>
      </c>
      <c r="CT64" s="107">
        <f t="shared" si="641"/>
        <v>11616986.304</v>
      </c>
      <c r="CU64" s="107">
        <f t="shared" si="641"/>
        <v>330</v>
      </c>
      <c r="CV64" s="107">
        <f t="shared" si="641"/>
        <v>7034138.4960000003</v>
      </c>
      <c r="CW64" s="107">
        <f t="shared" si="641"/>
        <v>697</v>
      </c>
      <c r="CX64" s="107">
        <f t="shared" si="641"/>
        <v>14856953.126399999</v>
      </c>
      <c r="CY64" s="107">
        <f t="shared" si="641"/>
        <v>223</v>
      </c>
      <c r="CZ64" s="107">
        <f t="shared" si="641"/>
        <v>4753372.3776000002</v>
      </c>
      <c r="DA64" s="107">
        <f t="shared" si="641"/>
        <v>130</v>
      </c>
      <c r="DB64" s="107">
        <f t="shared" si="641"/>
        <v>2771024.2560000001</v>
      </c>
      <c r="DC64" s="107">
        <f t="shared" si="641"/>
        <v>55</v>
      </c>
      <c r="DD64" s="107">
        <f t="shared" si="641"/>
        <v>1172356.416</v>
      </c>
      <c r="DE64" s="132">
        <f t="shared" si="641"/>
        <v>1</v>
      </c>
      <c r="DF64" s="107">
        <f t="shared" si="641"/>
        <v>21315.571199999998</v>
      </c>
      <c r="DG64" s="107">
        <f t="shared" si="641"/>
        <v>10</v>
      </c>
      <c r="DH64" s="107">
        <f t="shared" si="641"/>
        <v>282938.83199999999</v>
      </c>
      <c r="DI64" s="107">
        <f t="shared" si="641"/>
        <v>55</v>
      </c>
      <c r="DJ64" s="107">
        <f t="shared" si="641"/>
        <v>1793426.1840000001</v>
      </c>
      <c r="DK64" s="107">
        <f t="shared" si="641"/>
        <v>0</v>
      </c>
      <c r="DL64" s="107">
        <f t="shared" si="641"/>
        <v>0</v>
      </c>
      <c r="DM64" s="107">
        <f t="shared" si="641"/>
        <v>10</v>
      </c>
      <c r="DN64" s="107">
        <f t="shared" si="641"/>
        <v>177629.76</v>
      </c>
      <c r="DO64" s="107">
        <f t="shared" si="641"/>
        <v>0</v>
      </c>
      <c r="DP64" s="107">
        <f t="shared" si="641"/>
        <v>0</v>
      </c>
      <c r="DQ64" s="107">
        <f t="shared" si="641"/>
        <v>0</v>
      </c>
      <c r="DR64" s="107">
        <f t="shared" si="641"/>
        <v>0</v>
      </c>
      <c r="DS64" s="107">
        <f t="shared" si="641"/>
        <v>0</v>
      </c>
      <c r="DT64" s="107">
        <f t="shared" si="641"/>
        <v>0</v>
      </c>
      <c r="DU64" s="107">
        <f t="shared" si="641"/>
        <v>0</v>
      </c>
      <c r="DV64" s="107">
        <f t="shared" si="641"/>
        <v>0</v>
      </c>
      <c r="DW64" s="107">
        <f t="shared" si="641"/>
        <v>0</v>
      </c>
      <c r="DX64" s="107">
        <f t="shared" si="641"/>
        <v>0</v>
      </c>
      <c r="DY64" s="107">
        <f t="shared" si="641"/>
        <v>0</v>
      </c>
      <c r="DZ64" s="107">
        <f t="shared" si="641"/>
        <v>0</v>
      </c>
      <c r="EA64" s="107">
        <f t="shared" si="641"/>
        <v>0</v>
      </c>
      <c r="EB64" s="107">
        <f t="shared" si="641"/>
        <v>0</v>
      </c>
      <c r="EC64" s="107">
        <f t="shared" si="641"/>
        <v>0</v>
      </c>
      <c r="ED64" s="107">
        <f t="shared" si="641"/>
        <v>0</v>
      </c>
      <c r="EE64" s="107"/>
      <c r="EF64" s="107"/>
      <c r="EG64" s="107"/>
      <c r="EH64" s="107"/>
      <c r="EI64" s="107"/>
      <c r="EJ64" s="107"/>
      <c r="EK64" s="107"/>
      <c r="EL64" s="107"/>
      <c r="EM64" s="107">
        <f>SUM(EM65:EM66)</f>
        <v>17349</v>
      </c>
      <c r="EN64" s="107">
        <f>SUM(EN65:EN66)</f>
        <v>328225919.9472</v>
      </c>
    </row>
    <row r="65" spans="1:144" s="3" customFormat="1" ht="30" x14ac:dyDescent="0.25">
      <c r="A65" s="143"/>
      <c r="B65" s="73">
        <v>40</v>
      </c>
      <c r="C65" s="147" t="s">
        <v>195</v>
      </c>
      <c r="D65" s="123" t="s">
        <v>196</v>
      </c>
      <c r="E65" s="76">
        <v>17622</v>
      </c>
      <c r="F65" s="77">
        <v>0.8</v>
      </c>
      <c r="G65" s="78"/>
      <c r="H65" s="233">
        <v>0.9</v>
      </c>
      <c r="I65" s="124">
        <v>1.4</v>
      </c>
      <c r="J65" s="124">
        <v>1.68</v>
      </c>
      <c r="K65" s="124">
        <v>2.23</v>
      </c>
      <c r="L65" s="126">
        <v>2.57</v>
      </c>
      <c r="M65" s="81">
        <v>90</v>
      </c>
      <c r="N65" s="82">
        <f t="shared" ref="N65:N66" si="642">(M65*$E65*$F65*$H65*$I65*N$10)</f>
        <v>1598667.84</v>
      </c>
      <c r="O65" s="144"/>
      <c r="P65" s="82">
        <f t="shared" ref="P65:P66" si="643">(O65*$E65*$F65*$H65*$I65*P$10)</f>
        <v>0</v>
      </c>
      <c r="Q65" s="87"/>
      <c r="R65" s="82">
        <f t="shared" ref="R65:R66" si="644">(Q65*$E65*$F65*$H65*$I65*R$10)</f>
        <v>0</v>
      </c>
      <c r="S65" s="81"/>
      <c r="T65" s="82">
        <f t="shared" ref="T65:T66" si="645">(S65*$E65*$F65*$H65*$I65*T$10)</f>
        <v>0</v>
      </c>
      <c r="U65" s="81"/>
      <c r="V65" s="82">
        <f t="shared" ref="V65:V66" si="646">(U65*$E65*$F65*$H65*$I65*V$10)</f>
        <v>0</v>
      </c>
      <c r="W65" s="81"/>
      <c r="X65" s="82">
        <f t="shared" ref="X65:X66" si="647">(W65*$E65*$F65*$H65*$I65*X$10)</f>
        <v>0</v>
      </c>
      <c r="Y65" s="87">
        <v>344</v>
      </c>
      <c r="Z65" s="82">
        <f t="shared" ref="Z65:Z66" si="648">(Y65*$E65*$F65*$H65*$I65*Z$10)</f>
        <v>6110463.7440000009</v>
      </c>
      <c r="AA65" s="81">
        <v>484</v>
      </c>
      <c r="AB65" s="82">
        <f t="shared" ref="AB65:AB66" si="649">(AA65*$E65*$F65*$H65*$I65*AB$10)</f>
        <v>8597280.3839999996</v>
      </c>
      <c r="AC65" s="87"/>
      <c r="AD65" s="81">
        <f>SUM(AC65*$E65*$F65*$H65*$J65*$AD$10)</f>
        <v>0</v>
      </c>
      <c r="AE65" s="87">
        <v>472</v>
      </c>
      <c r="AF65" s="81">
        <f t="shared" ref="AF65:AF66" si="650">SUM(AE65*$E65*$F65*$H65*$J65)</f>
        <v>10060949.6064</v>
      </c>
      <c r="AG65" s="81">
        <v>559</v>
      </c>
      <c r="AH65" s="82">
        <f t="shared" ref="AH65:AH66" si="651">(AG65*$E65*$F65*$H65*$I65*AH$10)</f>
        <v>9929503.5840000007</v>
      </c>
      <c r="AI65" s="81"/>
      <c r="AJ65" s="82">
        <f t="shared" ref="AJ65:AJ66" si="652">(AI65*$E65*$F65*$H65*$I65*AJ$10)</f>
        <v>0</v>
      </c>
      <c r="AK65" s="81"/>
      <c r="AL65" s="82">
        <f t="shared" ref="AL65:AL66" si="653">(AK65*$E65*$F65*$H65*$I65*AL$10)</f>
        <v>0</v>
      </c>
      <c r="AM65" s="81"/>
      <c r="AN65" s="82">
        <f t="shared" ref="AN65:AN66" si="654">(AM65*$E65*$F65*$H65*$I65*AN$10)</f>
        <v>0</v>
      </c>
      <c r="AO65" s="81">
        <v>950</v>
      </c>
      <c r="AP65" s="82">
        <f t="shared" ref="AP65:AP66" si="655">(AO65*$E65*$F65*$H65*$I65*AP$10)</f>
        <v>16874827.199999999</v>
      </c>
      <c r="AQ65" s="81">
        <v>1300</v>
      </c>
      <c r="AR65" s="82">
        <f t="shared" ref="AR65:AR66" si="656">(AQ65*$E65*$F65*$H65*$I65*AR$10)</f>
        <v>23091868.799999997</v>
      </c>
      <c r="AS65" s="81">
        <v>830</v>
      </c>
      <c r="AT65" s="82">
        <f t="shared" ref="AT65:AT66" si="657">(AS65*$E65*$F65*$H65*$I65*AT$10)</f>
        <v>14743270.08</v>
      </c>
      <c r="AU65" s="81">
        <v>1652</v>
      </c>
      <c r="AV65" s="82">
        <f t="shared" ref="AV65:AV66" si="658">(AU65*$E65*$F65*$H65*$I65*AV$10)</f>
        <v>29344436.352000002</v>
      </c>
      <c r="AW65" s="81">
        <v>1100</v>
      </c>
      <c r="AX65" s="82">
        <f t="shared" ref="AX65:AX66" si="659">(AW65*$E65*$F65*$H65*$I65*AX$10)</f>
        <v>19539273.599999998</v>
      </c>
      <c r="AY65" s="81">
        <v>594</v>
      </c>
      <c r="AZ65" s="82">
        <f t="shared" ref="AZ65:AZ66" si="660">(AY65*$E65*$F65*$H65*$I65*AZ$10)</f>
        <v>10551207.744000001</v>
      </c>
      <c r="BA65" s="81">
        <v>1331</v>
      </c>
      <c r="BB65" s="82">
        <f t="shared" ref="BB65:BB66" si="661">(BA65*$E65*$F65*$H65*$I65*BB$10)</f>
        <v>23642521.056000002</v>
      </c>
      <c r="BC65" s="81"/>
      <c r="BD65" s="82">
        <f t="shared" ref="BD65:BD66" si="662">(BC65*$E65*$F65*$H65*$I65*BD$10)</f>
        <v>0</v>
      </c>
      <c r="BE65" s="81"/>
      <c r="BF65" s="82">
        <f t="shared" ref="BF65:BF66" si="663">(BE65*$E65*$F65*$H65*$I65*BF$10)</f>
        <v>0</v>
      </c>
      <c r="BG65" s="81"/>
      <c r="BH65" s="82">
        <f t="shared" ref="BH65:BH66" si="664">(BG65*$E65*$F65*$H65*$I65*BH$10)</f>
        <v>0</v>
      </c>
      <c r="BI65" s="81"/>
      <c r="BJ65" s="82">
        <f t="shared" ref="BJ65:BJ66" si="665">(BI65*$E65*$F65*$H65*$I65*BJ$10)</f>
        <v>0</v>
      </c>
      <c r="BK65" s="81">
        <v>100</v>
      </c>
      <c r="BL65" s="82">
        <f t="shared" ref="BL65:BL66" si="666">(BK65*$E65*$F65*$H65*$I65*BL$10)</f>
        <v>1776297.5999999999</v>
      </c>
      <c r="BM65" s="148">
        <v>81</v>
      </c>
      <c r="BN65" s="82">
        <f t="shared" ref="BN65:BN66" si="667">(BM65*$E65*$F65*$H65*$I65*BN$10)</f>
        <v>1438801.0560000001</v>
      </c>
      <c r="BO65" s="81">
        <v>430</v>
      </c>
      <c r="BP65" s="82">
        <f t="shared" ref="BP65:BP66" si="668">(BO65*$E65*$F65*$H65*$I65*BP$10)</f>
        <v>7638079.6799999997</v>
      </c>
      <c r="BQ65" s="81">
        <v>150</v>
      </c>
      <c r="BR65" s="82">
        <f t="shared" ref="BR65:BR66" si="669">(BQ65*$E65*$F65*$H65*$I65*BR$10)</f>
        <v>2664446.4</v>
      </c>
      <c r="BS65" s="81">
        <v>377</v>
      </c>
      <c r="BT65" s="82">
        <f t="shared" ref="BT65:BT66" si="670">(BS65*$E65*$F65*$H65*$I65*BT$10)</f>
        <v>6696641.9520000005</v>
      </c>
      <c r="BU65" s="81">
        <v>200</v>
      </c>
      <c r="BV65" s="82">
        <f t="shared" ref="BV65:BV66" si="671">(BU65*$E65*$F65*$H65*$I65*BV$10)</f>
        <v>3552595.1999999997</v>
      </c>
      <c r="BW65" s="81">
        <v>666</v>
      </c>
      <c r="BX65" s="82">
        <f t="shared" ref="BX65:BX66" si="672">(BW65*$E65*$F65*$H65*$I65*BX$10)</f>
        <v>11830142.015999999</v>
      </c>
      <c r="BY65" s="81">
        <v>650</v>
      </c>
      <c r="BZ65" s="82">
        <f t="shared" ref="BZ65:BZ66" si="673">(BY65*$E65*$F65*$H65*$I65*BZ$10)</f>
        <v>11545934.399999999</v>
      </c>
      <c r="CA65" s="87">
        <v>1150</v>
      </c>
      <c r="CB65" s="84">
        <f t="shared" ref="CB65:CB66" si="674">SUM(CA65*$E65*$F65*$H65*$J65*CB$10)</f>
        <v>24512906.879999999</v>
      </c>
      <c r="CC65" s="81">
        <v>460</v>
      </c>
      <c r="CD65" s="84">
        <f t="shared" ref="CD65:CD66" si="675">SUM(CC65*$E65*$F65*$H65*$J65*CD$10)</f>
        <v>9805162.7520000003</v>
      </c>
      <c r="CE65" s="81">
        <v>790</v>
      </c>
      <c r="CF65" s="84">
        <f t="shared" ref="CF65:CF66" si="676">SUM(CE65*$E65*$F65*$H65*$J65*CF$10)</f>
        <v>16839301.248</v>
      </c>
      <c r="CG65" s="87"/>
      <c r="CH65" s="84">
        <f t="shared" ref="CH65:CH66" si="677">SUM(CG65*$E65*$F65*$H65*$J65*CH$10)</f>
        <v>0</v>
      </c>
      <c r="CI65" s="87"/>
      <c r="CJ65" s="84">
        <f t="shared" ref="CJ65:CJ66" si="678">SUM(CI65*$E65*$F65*$H65*$J65*CJ$10)</f>
        <v>0</v>
      </c>
      <c r="CK65" s="81">
        <v>108</v>
      </c>
      <c r="CL65" s="84">
        <f t="shared" ref="CL65:CL66" si="679">SUM(CK65*$E65*$F65*$H65*$J65*CL$10)</f>
        <v>2302081.6895999997</v>
      </c>
      <c r="CM65" s="81">
        <v>145</v>
      </c>
      <c r="CN65" s="84">
        <f t="shared" ref="CN65:CN66" si="680">SUM(CM65*$E65*$F65*$H65*$J65*CN$10)</f>
        <v>3090757.824</v>
      </c>
      <c r="CO65" s="87">
        <v>185</v>
      </c>
      <c r="CP65" s="84">
        <f t="shared" ref="CP65:CP66" si="681">SUM(CO65*$E65*$F65*$H65*$J65*CP$10)</f>
        <v>3943380.6719999998</v>
      </c>
      <c r="CQ65" s="81">
        <v>95</v>
      </c>
      <c r="CR65" s="84">
        <f t="shared" ref="CR65:CR66" si="682">SUM(CQ65*$E65*$F65*$H65*$J65*CR$10)</f>
        <v>2024979.264</v>
      </c>
      <c r="CS65" s="81">
        <v>545</v>
      </c>
      <c r="CT65" s="84">
        <f t="shared" ref="CT65:CT66" si="683">SUM(CS65*$E65*$F65*$H65*$J65*CT$10)</f>
        <v>11616986.304</v>
      </c>
      <c r="CU65" s="81">
        <v>330</v>
      </c>
      <c r="CV65" s="84">
        <f t="shared" ref="CV65:CV66" si="684">SUM(CU65*$E65*$F65*$H65*$J65*CV$10)</f>
        <v>7034138.4960000003</v>
      </c>
      <c r="CW65" s="81">
        <v>697</v>
      </c>
      <c r="CX65" s="84">
        <f t="shared" ref="CX65:CX66" si="685">SUM(CW65*$E65*$F65*$H65*$J65*CX$10)</f>
        <v>14856953.126399999</v>
      </c>
      <c r="CY65" s="81">
        <v>223</v>
      </c>
      <c r="CZ65" s="84">
        <f t="shared" ref="CZ65:CZ66" si="686">SUM(CY65*$E65*$F65*$H65*$J65*CZ$10)</f>
        <v>4753372.3776000002</v>
      </c>
      <c r="DA65" s="81">
        <v>130</v>
      </c>
      <c r="DB65" s="84">
        <f t="shared" ref="DB65:DB66" si="687">SUM(DA65*$E65*$F65*$H65*$J65*DB$10)</f>
        <v>2771024.2560000001</v>
      </c>
      <c r="DC65" s="81">
        <v>55</v>
      </c>
      <c r="DD65" s="81">
        <f t="shared" ref="DD65:DD66" si="688">SUM(DC65*$E65*$F65*$H65*$J65*DD$10)</f>
        <v>1172356.416</v>
      </c>
      <c r="DE65" s="81">
        <v>1</v>
      </c>
      <c r="DF65" s="81">
        <f t="shared" ref="DF65:DF66" si="689">SUM(DE65*$E65*$F65*$H65*$J65*DF$10)</f>
        <v>21315.571199999998</v>
      </c>
      <c r="DG65" s="81">
        <v>10</v>
      </c>
      <c r="DH65" s="81">
        <f t="shared" ref="DH65:DH66" si="690">SUM(DG65*$E65*$F65*$H65*$K65*DH$10)</f>
        <v>282938.83199999999</v>
      </c>
      <c r="DI65" s="81">
        <v>55</v>
      </c>
      <c r="DJ65" s="81">
        <f t="shared" ref="DJ65:DJ66" si="691">SUM(DI65*$E65*$F65*$H65*$L65*DJ$10)</f>
        <v>1793426.1840000001</v>
      </c>
      <c r="DK65" s="81"/>
      <c r="DL65" s="82">
        <f t="shared" ref="DL65:DL66" si="692">(DK65*$E65*$F65*$H65*$I65*DL$10)</f>
        <v>0</v>
      </c>
      <c r="DM65" s="81">
        <v>10</v>
      </c>
      <c r="DN65" s="82">
        <f t="shared" ref="DN65:DN66" si="693">(DM65*$E65*$F65*$H65*$I65*DN$10)</f>
        <v>177629.76</v>
      </c>
      <c r="DO65" s="81"/>
      <c r="DP65" s="84">
        <f t="shared" ref="DP65:DP66" si="694">SUM(DO65*$E65*$F65*$H65)</f>
        <v>0</v>
      </c>
      <c r="DQ65" s="81"/>
      <c r="DR65" s="87"/>
      <c r="DS65" s="81"/>
      <c r="DT65" s="82">
        <f t="shared" ref="DT65:DT66" si="695">(DS65*$E65*$F65*$H65*$I65*DT$10)</f>
        <v>0</v>
      </c>
      <c r="DU65" s="81"/>
      <c r="DV65" s="82">
        <f t="shared" ref="DV65:DV66" si="696">(DU65*$E65*$F65*$H65*$I65*DV$10)</f>
        <v>0</v>
      </c>
      <c r="DW65" s="81"/>
      <c r="DX65" s="87"/>
      <c r="DY65" s="86"/>
      <c r="DZ65" s="86"/>
      <c r="EA65" s="81"/>
      <c r="EB65" s="87">
        <f t="shared" ref="EB65:EB66" si="697">(EA65*$E65*$F65*$H65*$I65)</f>
        <v>0</v>
      </c>
      <c r="EC65" s="81"/>
      <c r="ED65" s="81"/>
      <c r="EE65" s="81"/>
      <c r="EF65" s="88">
        <f t="shared" ref="EF65:EF66" si="698">(EE65*$E65*$F65*$H65*$I65)</f>
        <v>0</v>
      </c>
      <c r="EG65" s="149"/>
      <c r="EH65" s="149"/>
      <c r="EI65" s="149"/>
      <c r="EJ65" s="149"/>
      <c r="EK65" s="88"/>
      <c r="EL65" s="149"/>
      <c r="EM65" s="146">
        <f>SUM(M65,O65,Q65,S65,U65,W65,Y65,AA65,AC65,AE65,AG65,AI65,AK65,AM65,AO65,AQ65,AS65,AU65,AW65,AY65,BA65,BC65,BE65,BG65,BI65,BK65,BM65,BO65,BQ65,BS65,BU65,BW65,BY65,CA65,CC65,CE65,CG65,CI65,CK65,CM65,CO65,CQ65,CS65,CU65,CW65,CY65,DA65,DC65,DE65,DG65,DI65,DK65,DM65,DO65,DQ65,DS65,DU65,DW65,DY65,EA65,EC65)</f>
        <v>17349</v>
      </c>
      <c r="EN65" s="146">
        <f>SUM(N65,P65,R65,T65,V65,X65,Z65,AB65,AD65,AF65,AH65,AJ65,AL65,AN65,AP65,AR65,AT65,AV65,AX65,AZ65,BB65,BD65,BF65,BH65,BJ65,BL65,BN65,BP65,BR65,BT65,BV65,BX65,BZ65,CB65,CD65,CF65,CH65,CJ65,CL65,CN65,CP65,CR65,CT65,CV65,CX65,CZ65,DB65,DD65,DF65,DH65,DJ65,DL65,DN65,DP65,DR65,DT65,DV65,DX65,DZ65,EB65,ED65)</f>
        <v>328225919.9472</v>
      </c>
    </row>
    <row r="66" spans="1:144" s="3" customFormat="1" ht="30" customHeight="1" x14ac:dyDescent="0.25">
      <c r="A66" s="143"/>
      <c r="B66" s="73">
        <v>41</v>
      </c>
      <c r="C66" s="147" t="s">
        <v>197</v>
      </c>
      <c r="D66" s="123" t="s">
        <v>198</v>
      </c>
      <c r="E66" s="76">
        <v>17622</v>
      </c>
      <c r="F66" s="77">
        <v>3.39</v>
      </c>
      <c r="G66" s="78"/>
      <c r="H66" s="79">
        <v>1</v>
      </c>
      <c r="I66" s="124">
        <v>1.4</v>
      </c>
      <c r="J66" s="124">
        <v>1.68</v>
      </c>
      <c r="K66" s="124">
        <v>2.23</v>
      </c>
      <c r="L66" s="126">
        <v>2.57</v>
      </c>
      <c r="M66" s="127"/>
      <c r="N66" s="82">
        <f t="shared" si="642"/>
        <v>0</v>
      </c>
      <c r="O66" s="144"/>
      <c r="P66" s="82">
        <f t="shared" si="643"/>
        <v>0</v>
      </c>
      <c r="Q66" s="144"/>
      <c r="R66" s="82">
        <f t="shared" si="644"/>
        <v>0</v>
      </c>
      <c r="S66" s="127"/>
      <c r="T66" s="82">
        <f t="shared" si="645"/>
        <v>0</v>
      </c>
      <c r="U66" s="127"/>
      <c r="V66" s="82">
        <f t="shared" si="646"/>
        <v>0</v>
      </c>
      <c r="W66" s="127"/>
      <c r="X66" s="82">
        <f t="shared" si="647"/>
        <v>0</v>
      </c>
      <c r="Y66" s="144"/>
      <c r="Z66" s="82">
        <f t="shared" si="648"/>
        <v>0</v>
      </c>
      <c r="AA66" s="127"/>
      <c r="AB66" s="82">
        <f t="shared" si="649"/>
        <v>0</v>
      </c>
      <c r="AC66" s="144"/>
      <c r="AD66" s="81">
        <f>SUM(AC66*$E66*$F66*$H66*$J66*$AD$10)</f>
        <v>0</v>
      </c>
      <c r="AE66" s="144"/>
      <c r="AF66" s="81">
        <f t="shared" si="650"/>
        <v>0</v>
      </c>
      <c r="AG66" s="127">
        <v>0</v>
      </c>
      <c r="AH66" s="82">
        <f t="shared" si="651"/>
        <v>0</v>
      </c>
      <c r="AI66" s="127"/>
      <c r="AJ66" s="82">
        <f t="shared" si="652"/>
        <v>0</v>
      </c>
      <c r="AK66" s="81"/>
      <c r="AL66" s="82">
        <f t="shared" si="653"/>
        <v>0</v>
      </c>
      <c r="AM66" s="127"/>
      <c r="AN66" s="82">
        <f t="shared" si="654"/>
        <v>0</v>
      </c>
      <c r="AO66" s="127"/>
      <c r="AP66" s="82">
        <f t="shared" si="655"/>
        <v>0</v>
      </c>
      <c r="AQ66" s="127"/>
      <c r="AR66" s="82">
        <f t="shared" si="656"/>
        <v>0</v>
      </c>
      <c r="AS66" s="127"/>
      <c r="AT66" s="82">
        <f t="shared" si="657"/>
        <v>0</v>
      </c>
      <c r="AU66" s="127"/>
      <c r="AV66" s="82">
        <f t="shared" si="658"/>
        <v>0</v>
      </c>
      <c r="AW66" s="127"/>
      <c r="AX66" s="82">
        <f t="shared" si="659"/>
        <v>0</v>
      </c>
      <c r="AY66" s="127"/>
      <c r="AZ66" s="82">
        <f t="shared" si="660"/>
        <v>0</v>
      </c>
      <c r="BA66" s="127"/>
      <c r="BB66" s="82">
        <f t="shared" si="661"/>
        <v>0</v>
      </c>
      <c r="BC66" s="127"/>
      <c r="BD66" s="82">
        <f t="shared" si="662"/>
        <v>0</v>
      </c>
      <c r="BE66" s="127"/>
      <c r="BF66" s="82">
        <f t="shared" si="663"/>
        <v>0</v>
      </c>
      <c r="BG66" s="127"/>
      <c r="BH66" s="82">
        <f t="shared" si="664"/>
        <v>0</v>
      </c>
      <c r="BI66" s="127"/>
      <c r="BJ66" s="82">
        <f t="shared" si="665"/>
        <v>0</v>
      </c>
      <c r="BK66" s="127"/>
      <c r="BL66" s="82">
        <f t="shared" si="666"/>
        <v>0</v>
      </c>
      <c r="BM66" s="145"/>
      <c r="BN66" s="82">
        <f t="shared" si="667"/>
        <v>0</v>
      </c>
      <c r="BO66" s="127"/>
      <c r="BP66" s="82">
        <f t="shared" si="668"/>
        <v>0</v>
      </c>
      <c r="BQ66" s="127"/>
      <c r="BR66" s="82">
        <f t="shared" si="669"/>
        <v>0</v>
      </c>
      <c r="BS66" s="81"/>
      <c r="BT66" s="82">
        <f t="shared" si="670"/>
        <v>0</v>
      </c>
      <c r="BU66" s="127"/>
      <c r="BV66" s="82">
        <f t="shared" si="671"/>
        <v>0</v>
      </c>
      <c r="BW66" s="127"/>
      <c r="BX66" s="82">
        <f t="shared" si="672"/>
        <v>0</v>
      </c>
      <c r="BY66" s="127"/>
      <c r="BZ66" s="82">
        <f t="shared" si="673"/>
        <v>0</v>
      </c>
      <c r="CA66" s="144"/>
      <c r="CB66" s="84">
        <f t="shared" si="674"/>
        <v>0</v>
      </c>
      <c r="CC66" s="127"/>
      <c r="CD66" s="84">
        <f t="shared" si="675"/>
        <v>0</v>
      </c>
      <c r="CE66" s="127"/>
      <c r="CF66" s="84">
        <f t="shared" si="676"/>
        <v>0</v>
      </c>
      <c r="CG66" s="144"/>
      <c r="CH66" s="84">
        <f t="shared" si="677"/>
        <v>0</v>
      </c>
      <c r="CI66" s="144"/>
      <c r="CJ66" s="84">
        <f t="shared" si="678"/>
        <v>0</v>
      </c>
      <c r="CK66" s="127"/>
      <c r="CL66" s="84">
        <f t="shared" si="679"/>
        <v>0</v>
      </c>
      <c r="CM66" s="127"/>
      <c r="CN66" s="84">
        <f t="shared" si="680"/>
        <v>0</v>
      </c>
      <c r="CO66" s="144"/>
      <c r="CP66" s="84">
        <f t="shared" si="681"/>
        <v>0</v>
      </c>
      <c r="CQ66" s="127"/>
      <c r="CR66" s="84">
        <f t="shared" si="682"/>
        <v>0</v>
      </c>
      <c r="CS66" s="127"/>
      <c r="CT66" s="84">
        <f t="shared" si="683"/>
        <v>0</v>
      </c>
      <c r="CU66" s="127"/>
      <c r="CV66" s="84">
        <f t="shared" si="684"/>
        <v>0</v>
      </c>
      <c r="CW66" s="127"/>
      <c r="CX66" s="84">
        <f t="shared" si="685"/>
        <v>0</v>
      </c>
      <c r="CY66" s="127"/>
      <c r="CZ66" s="84">
        <f t="shared" si="686"/>
        <v>0</v>
      </c>
      <c r="DA66" s="127"/>
      <c r="DB66" s="84">
        <f t="shared" si="687"/>
        <v>0</v>
      </c>
      <c r="DC66" s="127"/>
      <c r="DD66" s="81">
        <f t="shared" si="688"/>
        <v>0</v>
      </c>
      <c r="DE66" s="160"/>
      <c r="DF66" s="81">
        <f t="shared" si="689"/>
        <v>0</v>
      </c>
      <c r="DG66" s="127"/>
      <c r="DH66" s="81">
        <f t="shared" si="690"/>
        <v>0</v>
      </c>
      <c r="DI66" s="127"/>
      <c r="DJ66" s="81">
        <f t="shared" si="691"/>
        <v>0</v>
      </c>
      <c r="DK66" s="81"/>
      <c r="DL66" s="82">
        <f t="shared" si="692"/>
        <v>0</v>
      </c>
      <c r="DM66" s="81"/>
      <c r="DN66" s="82">
        <f t="shared" si="693"/>
        <v>0</v>
      </c>
      <c r="DO66" s="127"/>
      <c r="DP66" s="84">
        <f t="shared" si="694"/>
        <v>0</v>
      </c>
      <c r="DQ66" s="127"/>
      <c r="DR66" s="87"/>
      <c r="DS66" s="81"/>
      <c r="DT66" s="82">
        <f t="shared" si="695"/>
        <v>0</v>
      </c>
      <c r="DU66" s="81"/>
      <c r="DV66" s="82">
        <f t="shared" si="696"/>
        <v>0</v>
      </c>
      <c r="DW66" s="81"/>
      <c r="DX66" s="87"/>
      <c r="DY66" s="86"/>
      <c r="DZ66" s="86"/>
      <c r="EA66" s="101"/>
      <c r="EB66" s="87">
        <f t="shared" si="697"/>
        <v>0</v>
      </c>
      <c r="EC66" s="101"/>
      <c r="ED66" s="101"/>
      <c r="EE66" s="101"/>
      <c r="EF66" s="88">
        <f t="shared" si="698"/>
        <v>0</v>
      </c>
      <c r="EG66" s="149"/>
      <c r="EH66" s="149"/>
      <c r="EI66" s="149"/>
      <c r="EJ66" s="149"/>
      <c r="EK66" s="88"/>
      <c r="EL66" s="149"/>
      <c r="EM66" s="146">
        <f>SUM(M66,O66,Q66,S66,U66,W66,Y66,AA66,AC66,AE66,AG66,AI66,AK66,AM66,AO66,AQ66,AS66,AU66,AW66,AY66,BA66,BC66,BE66,BG66,BI66,BK66,BM66,BO66,BQ66,BS66,BU66,BW66,BY66,CA66,CC66,CE66,CG66,CI66,CK66,CM66,CO66,CQ66,CS66,CU66,CW66,CY66,DA66,DC66,DE66,DG66,DI66,DK66,DM66,DO66,DQ66,DS66,DU66,DW66,DY66,EA66,EC66)</f>
        <v>0</v>
      </c>
      <c r="EN66" s="146">
        <f>SUM(N66,P66,R66,T66,V66,X66,Z66,AB66,AD66,AF66,AH66,AJ66,AL66,AN66,AP66,AR66,AT66,AV66,AX66,AZ66,BB66,BD66,BF66,BH66,BJ66,BL66,BN66,BP66,BR66,BT66,BV66,BX66,BZ66,CB66,CD66,CF66,CH66,CJ66,CL66,CN66,CP66,CR66,CT66,CV66,CX66,CZ66,DB66,DD66,DF66,DH66,DJ66,DL66,DN66,DP66,DR66,DT66,DV66,DX66,DZ66,EB66,ED66)</f>
        <v>0</v>
      </c>
    </row>
    <row r="67" spans="1:144" s="122" customFormat="1" ht="15" customHeight="1" x14ac:dyDescent="0.25">
      <c r="A67" s="63">
        <v>14</v>
      </c>
      <c r="B67" s="63"/>
      <c r="C67" s="52" t="s">
        <v>199</v>
      </c>
      <c r="D67" s="129" t="s">
        <v>200</v>
      </c>
      <c r="E67" s="76">
        <v>17622</v>
      </c>
      <c r="F67" s="161"/>
      <c r="G67" s="78"/>
      <c r="H67" s="66"/>
      <c r="I67" s="131">
        <v>1.4</v>
      </c>
      <c r="J67" s="131">
        <v>1.68</v>
      </c>
      <c r="K67" s="131">
        <v>2.23</v>
      </c>
      <c r="L67" s="120">
        <v>2.57</v>
      </c>
      <c r="M67" s="132">
        <f t="shared" ref="M67:Y67" si="699">SUM(M68:M69)</f>
        <v>0</v>
      </c>
      <c r="N67" s="132">
        <f t="shared" si="699"/>
        <v>0</v>
      </c>
      <c r="O67" s="132">
        <f t="shared" si="699"/>
        <v>0</v>
      </c>
      <c r="P67" s="132">
        <f>SUM(P68:P69)</f>
        <v>0</v>
      </c>
      <c r="Q67" s="132">
        <f t="shared" si="699"/>
        <v>170</v>
      </c>
      <c r="R67" s="132">
        <f>SUM(R68:R69)</f>
        <v>13254634.007999999</v>
      </c>
      <c r="S67" s="132">
        <f t="shared" si="699"/>
        <v>0</v>
      </c>
      <c r="T67" s="132">
        <f>SUM(T68:T69)</f>
        <v>0</v>
      </c>
      <c r="U67" s="132">
        <f t="shared" si="699"/>
        <v>0</v>
      </c>
      <c r="V67" s="132">
        <f>SUM(V68:V69)</f>
        <v>0</v>
      </c>
      <c r="W67" s="132">
        <f t="shared" si="699"/>
        <v>0</v>
      </c>
      <c r="X67" s="132">
        <f>SUM(X68:X69)</f>
        <v>0</v>
      </c>
      <c r="Y67" s="132">
        <f t="shared" si="699"/>
        <v>0</v>
      </c>
      <c r="Z67" s="132">
        <f>SUM(Z68:Z69)</f>
        <v>0</v>
      </c>
      <c r="AA67" s="132">
        <f t="shared" ref="AA67:AG67" si="700">SUM(AA68:AA69)</f>
        <v>0</v>
      </c>
      <c r="AB67" s="132">
        <f>SUM(AB68:AB69)</f>
        <v>0</v>
      </c>
      <c r="AC67" s="132">
        <f t="shared" ref="AC67" si="701">SUM(AC68:AC69)</f>
        <v>0</v>
      </c>
      <c r="AD67" s="132">
        <f t="shared" si="700"/>
        <v>0</v>
      </c>
      <c r="AE67" s="132">
        <f>SUM(AE68:AE69)</f>
        <v>0</v>
      </c>
      <c r="AF67" s="132">
        <f t="shared" si="700"/>
        <v>0</v>
      </c>
      <c r="AG67" s="132">
        <f t="shared" si="700"/>
        <v>116</v>
      </c>
      <c r="AH67" s="132">
        <f>SUM(AH68:AH69)</f>
        <v>7858143.2159999991</v>
      </c>
      <c r="AI67" s="132">
        <f t="shared" ref="AI67:AO67" si="702">SUM(AI68:AI69)</f>
        <v>0</v>
      </c>
      <c r="AJ67" s="132">
        <f>SUM(AJ68:AJ69)</f>
        <v>0</v>
      </c>
      <c r="AK67" s="132">
        <f t="shared" si="702"/>
        <v>0</v>
      </c>
      <c r="AL67" s="132">
        <f>SUM(AL68:AL69)</f>
        <v>0</v>
      </c>
      <c r="AM67" s="132">
        <f t="shared" si="702"/>
        <v>0</v>
      </c>
      <c r="AN67" s="132">
        <f>SUM(AN68:AN69)</f>
        <v>0</v>
      </c>
      <c r="AO67" s="132">
        <f t="shared" si="702"/>
        <v>65</v>
      </c>
      <c r="AP67" s="132">
        <f>SUM(AP68:AP69)</f>
        <v>5083418.34</v>
      </c>
      <c r="AQ67" s="132">
        <f t="shared" ref="AQ67:BA67" si="703">SUM(AQ68:AQ69)</f>
        <v>0</v>
      </c>
      <c r="AR67" s="132">
        <f>SUM(AR68:AR69)</f>
        <v>0</v>
      </c>
      <c r="AS67" s="132">
        <f t="shared" si="703"/>
        <v>0</v>
      </c>
      <c r="AT67" s="132">
        <f>SUM(AT68:AT69)</f>
        <v>0</v>
      </c>
      <c r="AU67" s="132">
        <f t="shared" si="703"/>
        <v>0</v>
      </c>
      <c r="AV67" s="132">
        <f>SUM(AV68:AV69)</f>
        <v>0</v>
      </c>
      <c r="AW67" s="132">
        <f t="shared" si="703"/>
        <v>0</v>
      </c>
      <c r="AX67" s="132">
        <f>SUM(AX68:AX69)</f>
        <v>0</v>
      </c>
      <c r="AY67" s="132">
        <f t="shared" si="703"/>
        <v>0</v>
      </c>
      <c r="AZ67" s="132">
        <f>SUM(AZ68:AZ69)</f>
        <v>0</v>
      </c>
      <c r="BA67" s="132">
        <f t="shared" si="703"/>
        <v>0</v>
      </c>
      <c r="BB67" s="132">
        <f>SUM(BB68:BB69)</f>
        <v>0</v>
      </c>
      <c r="BC67" s="132">
        <f t="shared" ref="BC67:DK67" si="704">SUM(BC68:BC69)</f>
        <v>0</v>
      </c>
      <c r="BD67" s="132">
        <f>SUM(BD68:BD69)</f>
        <v>0</v>
      </c>
      <c r="BE67" s="132">
        <f t="shared" si="704"/>
        <v>0</v>
      </c>
      <c r="BF67" s="132">
        <f>SUM(BF68:BF69)</f>
        <v>0</v>
      </c>
      <c r="BG67" s="132">
        <f t="shared" ref="BG67" si="705">SUM(BG68:BG69)</f>
        <v>0</v>
      </c>
      <c r="BH67" s="132">
        <f>SUM(BH68:BH69)</f>
        <v>0</v>
      </c>
      <c r="BI67" s="132">
        <f t="shared" si="704"/>
        <v>0</v>
      </c>
      <c r="BJ67" s="132">
        <f>SUM(BJ68:BJ69)</f>
        <v>0</v>
      </c>
      <c r="BK67" s="132">
        <f t="shared" si="704"/>
        <v>0</v>
      </c>
      <c r="BL67" s="132">
        <f>SUM(BL68:BL69)</f>
        <v>0</v>
      </c>
      <c r="BM67" s="132">
        <f t="shared" si="704"/>
        <v>0</v>
      </c>
      <c r="BN67" s="132">
        <f t="shared" si="704"/>
        <v>0</v>
      </c>
      <c r="BO67" s="132">
        <f t="shared" si="704"/>
        <v>0</v>
      </c>
      <c r="BP67" s="132">
        <f t="shared" si="704"/>
        <v>0</v>
      </c>
      <c r="BQ67" s="132">
        <f t="shared" si="704"/>
        <v>0</v>
      </c>
      <c r="BR67" s="132">
        <f t="shared" si="704"/>
        <v>0</v>
      </c>
      <c r="BS67" s="132">
        <f t="shared" si="704"/>
        <v>0</v>
      </c>
      <c r="BT67" s="132">
        <f t="shared" si="704"/>
        <v>0</v>
      </c>
      <c r="BU67" s="132">
        <f t="shared" si="704"/>
        <v>0</v>
      </c>
      <c r="BV67" s="132">
        <f t="shared" si="704"/>
        <v>0</v>
      </c>
      <c r="BW67" s="132">
        <f t="shared" si="704"/>
        <v>0</v>
      </c>
      <c r="BX67" s="132">
        <f t="shared" si="704"/>
        <v>0</v>
      </c>
      <c r="BY67" s="132">
        <f t="shared" si="704"/>
        <v>0</v>
      </c>
      <c r="BZ67" s="132">
        <f t="shared" si="704"/>
        <v>0</v>
      </c>
      <c r="CA67" s="132">
        <f t="shared" si="704"/>
        <v>0</v>
      </c>
      <c r="CB67" s="132">
        <f t="shared" si="704"/>
        <v>0</v>
      </c>
      <c r="CC67" s="132">
        <f t="shared" si="704"/>
        <v>0</v>
      </c>
      <c r="CD67" s="132">
        <f t="shared" si="704"/>
        <v>0</v>
      </c>
      <c r="CE67" s="132">
        <f t="shared" si="704"/>
        <v>0</v>
      </c>
      <c r="CF67" s="132">
        <f t="shared" si="704"/>
        <v>0</v>
      </c>
      <c r="CG67" s="132">
        <f t="shared" si="704"/>
        <v>0</v>
      </c>
      <c r="CH67" s="132">
        <f t="shared" si="704"/>
        <v>0</v>
      </c>
      <c r="CI67" s="132">
        <f t="shared" si="704"/>
        <v>0</v>
      </c>
      <c r="CJ67" s="132">
        <f t="shared" si="704"/>
        <v>0</v>
      </c>
      <c r="CK67" s="132">
        <f t="shared" si="704"/>
        <v>0</v>
      </c>
      <c r="CL67" s="132">
        <f t="shared" si="704"/>
        <v>0</v>
      </c>
      <c r="CM67" s="132">
        <f t="shared" si="704"/>
        <v>0</v>
      </c>
      <c r="CN67" s="132">
        <f t="shared" si="704"/>
        <v>0</v>
      </c>
      <c r="CO67" s="132">
        <f t="shared" si="704"/>
        <v>0</v>
      </c>
      <c r="CP67" s="132">
        <f t="shared" si="704"/>
        <v>0</v>
      </c>
      <c r="CQ67" s="132">
        <f t="shared" si="704"/>
        <v>0</v>
      </c>
      <c r="CR67" s="132">
        <f t="shared" si="704"/>
        <v>0</v>
      </c>
      <c r="CS67" s="132">
        <f t="shared" si="704"/>
        <v>0</v>
      </c>
      <c r="CT67" s="132">
        <f t="shared" si="704"/>
        <v>0</v>
      </c>
      <c r="CU67" s="132">
        <f t="shared" si="704"/>
        <v>0</v>
      </c>
      <c r="CV67" s="132">
        <f t="shared" si="704"/>
        <v>0</v>
      </c>
      <c r="CW67" s="132">
        <f t="shared" si="704"/>
        <v>0</v>
      </c>
      <c r="CX67" s="132">
        <f t="shared" si="704"/>
        <v>0</v>
      </c>
      <c r="CY67" s="132">
        <f t="shared" si="704"/>
        <v>0</v>
      </c>
      <c r="CZ67" s="132">
        <f t="shared" si="704"/>
        <v>0</v>
      </c>
      <c r="DA67" s="132">
        <f t="shared" si="704"/>
        <v>0</v>
      </c>
      <c r="DB67" s="132">
        <f t="shared" si="704"/>
        <v>0</v>
      </c>
      <c r="DC67" s="132">
        <f t="shared" si="704"/>
        <v>0</v>
      </c>
      <c r="DD67" s="132">
        <f t="shared" si="704"/>
        <v>0</v>
      </c>
      <c r="DE67" s="132">
        <f t="shared" si="704"/>
        <v>0</v>
      </c>
      <c r="DF67" s="132">
        <f t="shared" si="704"/>
        <v>0</v>
      </c>
      <c r="DG67" s="132">
        <f t="shared" si="704"/>
        <v>0</v>
      </c>
      <c r="DH67" s="132">
        <f t="shared" si="704"/>
        <v>0</v>
      </c>
      <c r="DI67" s="132">
        <f t="shared" si="704"/>
        <v>0</v>
      </c>
      <c r="DJ67" s="132">
        <f t="shared" si="704"/>
        <v>0</v>
      </c>
      <c r="DK67" s="132">
        <f t="shared" si="704"/>
        <v>0</v>
      </c>
      <c r="DL67" s="132">
        <f>SUM(DL68:DL69)</f>
        <v>0</v>
      </c>
      <c r="DM67" s="132">
        <f t="shared" ref="DM67" si="706">SUM(DM68:DM69)</f>
        <v>0</v>
      </c>
      <c r="DN67" s="132">
        <f>SUM(DN68:DN69)</f>
        <v>0</v>
      </c>
      <c r="DO67" s="132">
        <f t="shared" ref="DO67:DU67" si="707">SUM(DO68:DO69)</f>
        <v>0</v>
      </c>
      <c r="DP67" s="132">
        <f t="shared" si="707"/>
        <v>0</v>
      </c>
      <c r="DQ67" s="132">
        <f t="shared" si="707"/>
        <v>0</v>
      </c>
      <c r="DR67" s="132">
        <f t="shared" si="707"/>
        <v>0</v>
      </c>
      <c r="DS67" s="132">
        <f t="shared" si="707"/>
        <v>0</v>
      </c>
      <c r="DT67" s="132">
        <f>SUM(DT68:DT69)</f>
        <v>0</v>
      </c>
      <c r="DU67" s="132">
        <f t="shared" si="707"/>
        <v>0</v>
      </c>
      <c r="DV67" s="132">
        <f>SUM(DV68:DV69)</f>
        <v>0</v>
      </c>
      <c r="DW67" s="132">
        <f t="shared" ref="DW67:EN67" si="708">SUM(DW68:DW69)</f>
        <v>0</v>
      </c>
      <c r="DX67" s="132">
        <f t="shared" si="708"/>
        <v>0</v>
      </c>
      <c r="DY67" s="132">
        <f t="shared" si="708"/>
        <v>0</v>
      </c>
      <c r="DZ67" s="132">
        <f t="shared" si="708"/>
        <v>0</v>
      </c>
      <c r="EA67" s="132">
        <f t="shared" si="708"/>
        <v>0</v>
      </c>
      <c r="EB67" s="132">
        <f t="shared" si="708"/>
        <v>0</v>
      </c>
      <c r="EC67" s="132">
        <f t="shared" si="708"/>
        <v>0</v>
      </c>
      <c r="ED67" s="132">
        <f t="shared" si="708"/>
        <v>0</v>
      </c>
      <c r="EE67" s="132"/>
      <c r="EF67" s="132"/>
      <c r="EG67" s="132"/>
      <c r="EH67" s="132"/>
      <c r="EI67" s="132"/>
      <c r="EJ67" s="132"/>
      <c r="EK67" s="132"/>
      <c r="EL67" s="132"/>
      <c r="EM67" s="132">
        <f t="shared" si="708"/>
        <v>351</v>
      </c>
      <c r="EN67" s="132">
        <f t="shared" si="708"/>
        <v>26196195.563999999</v>
      </c>
    </row>
    <row r="68" spans="1:144" s="3" customFormat="1" ht="30" customHeight="1" x14ac:dyDescent="0.25">
      <c r="A68" s="143"/>
      <c r="B68" s="73">
        <v>42</v>
      </c>
      <c r="C68" s="147" t="s">
        <v>201</v>
      </c>
      <c r="D68" s="123" t="s">
        <v>202</v>
      </c>
      <c r="E68" s="76">
        <v>17622</v>
      </c>
      <c r="F68" s="77">
        <v>1.53</v>
      </c>
      <c r="G68" s="78"/>
      <c r="H68" s="79">
        <v>1</v>
      </c>
      <c r="I68" s="124">
        <v>1.4</v>
      </c>
      <c r="J68" s="124">
        <v>1.68</v>
      </c>
      <c r="K68" s="124">
        <v>2.23</v>
      </c>
      <c r="L68" s="126">
        <v>2.57</v>
      </c>
      <c r="M68" s="81"/>
      <c r="N68" s="82">
        <f t="shared" ref="N68:N69" si="709">(M68*$E68*$F68*$H68*$I68*N$10)</f>
        <v>0</v>
      </c>
      <c r="O68" s="144"/>
      <c r="P68" s="82">
        <f t="shared" ref="P68:P69" si="710">(O68*$E68*$F68*$H68*$I68*P$10)</f>
        <v>0</v>
      </c>
      <c r="Q68" s="87">
        <v>1</v>
      </c>
      <c r="R68" s="82">
        <f t="shared" ref="R68:R69" si="711">(Q68*$E68*$F68*$H68*$I68*R$10)</f>
        <v>37746.324000000001</v>
      </c>
      <c r="S68" s="81"/>
      <c r="T68" s="82">
        <f t="shared" ref="T68:T69" si="712">(S68*$E68*$F68*$H68*$I68*T$10)</f>
        <v>0</v>
      </c>
      <c r="U68" s="81"/>
      <c r="V68" s="82">
        <f t="shared" ref="V68:V69" si="713">(U68*$E68*$F68*$H68*$I68*V$10)</f>
        <v>0</v>
      </c>
      <c r="W68" s="81"/>
      <c r="X68" s="82">
        <f t="shared" ref="X68:X69" si="714">(W68*$E68*$F68*$H68*$I68*X$10)</f>
        <v>0</v>
      </c>
      <c r="Y68" s="87"/>
      <c r="Z68" s="82">
        <f t="shared" ref="Z68:Z69" si="715">(Y68*$E68*$F68*$H68*$I68*Z$10)</f>
        <v>0</v>
      </c>
      <c r="AA68" s="81"/>
      <c r="AB68" s="82">
        <f t="shared" ref="AB68:AB69" si="716">(AA68*$E68*$F68*$H68*$I68*AB$10)</f>
        <v>0</v>
      </c>
      <c r="AC68" s="87"/>
      <c r="AD68" s="81">
        <f>SUM(AC68*$E68*$F68*$H68*$J68*$AD$10)</f>
        <v>0</v>
      </c>
      <c r="AE68" s="87"/>
      <c r="AF68" s="81">
        <f t="shared" ref="AF68:AF69" si="717">SUM(AE68*$E68*$F68*$H68*$J68)</f>
        <v>0</v>
      </c>
      <c r="AG68" s="81">
        <v>30</v>
      </c>
      <c r="AH68" s="82">
        <f t="shared" ref="AH68:AH69" si="718">(AG68*$E68*$F68*$H68*$I68*AH$10)</f>
        <v>1132389.72</v>
      </c>
      <c r="AI68" s="81"/>
      <c r="AJ68" s="82">
        <f t="shared" ref="AJ68:AJ69" si="719">(AI68*$E68*$F68*$H68*$I68*AJ$10)</f>
        <v>0</v>
      </c>
      <c r="AK68" s="81"/>
      <c r="AL68" s="82">
        <f t="shared" ref="AL68:AL69" si="720">(AK68*$E68*$F68*$H68*$I68*AL$10)</f>
        <v>0</v>
      </c>
      <c r="AM68" s="81"/>
      <c r="AN68" s="82">
        <f t="shared" ref="AN68:AN69" si="721">(AM68*$E68*$F68*$H68*$I68*AN$10)</f>
        <v>0</v>
      </c>
      <c r="AO68" s="81"/>
      <c r="AP68" s="82">
        <f t="shared" ref="AP68:AP69" si="722">(AO68*$E68*$F68*$H68*$I68*AP$10)</f>
        <v>0</v>
      </c>
      <c r="AQ68" s="81"/>
      <c r="AR68" s="82">
        <f t="shared" ref="AR68:AR69" si="723">(AQ68*$E68*$F68*$H68*$I68*AR$10)</f>
        <v>0</v>
      </c>
      <c r="AS68" s="81"/>
      <c r="AT68" s="82">
        <f t="shared" ref="AT68:AT69" si="724">(AS68*$E68*$F68*$H68*$I68*AT$10)</f>
        <v>0</v>
      </c>
      <c r="AU68" s="81"/>
      <c r="AV68" s="82">
        <f t="shared" ref="AV68:AV69" si="725">(AU68*$E68*$F68*$H68*$I68*AV$10)</f>
        <v>0</v>
      </c>
      <c r="AW68" s="81"/>
      <c r="AX68" s="82">
        <f t="shared" ref="AX68:AX69" si="726">(AW68*$E68*$F68*$H68*$I68*AX$10)</f>
        <v>0</v>
      </c>
      <c r="AY68" s="81"/>
      <c r="AZ68" s="82">
        <f t="shared" ref="AZ68:AZ69" si="727">(AY68*$E68*$F68*$H68*$I68*AZ$10)</f>
        <v>0</v>
      </c>
      <c r="BA68" s="81"/>
      <c r="BB68" s="82">
        <f t="shared" ref="BB68:BB69" si="728">(BA68*$E68*$F68*$H68*$I68*BB$10)</f>
        <v>0</v>
      </c>
      <c r="BC68" s="81"/>
      <c r="BD68" s="82">
        <f t="shared" ref="BD68:BD69" si="729">(BC68*$E68*$F68*$H68*$I68*BD$10)</f>
        <v>0</v>
      </c>
      <c r="BE68" s="81"/>
      <c r="BF68" s="82">
        <f t="shared" ref="BF68:BF69" si="730">(BE68*$E68*$F68*$H68*$I68*BF$10)</f>
        <v>0</v>
      </c>
      <c r="BG68" s="81"/>
      <c r="BH68" s="82">
        <f t="shared" ref="BH68:BH69" si="731">(BG68*$E68*$F68*$H68*$I68*BH$10)</f>
        <v>0</v>
      </c>
      <c r="BI68" s="81"/>
      <c r="BJ68" s="82">
        <f t="shared" ref="BJ68:BJ69" si="732">(BI68*$E68*$F68*$H68*$I68*BJ$10)</f>
        <v>0</v>
      </c>
      <c r="BK68" s="81"/>
      <c r="BL68" s="82">
        <f t="shared" ref="BL68:BL69" si="733">(BK68*$E68*$F68*$H68*$I68*BL$10)</f>
        <v>0</v>
      </c>
      <c r="BM68" s="148"/>
      <c r="BN68" s="82">
        <f t="shared" ref="BN68:BN69" si="734">(BM68*$E68*$F68*$H68*$I68*BN$10)</f>
        <v>0</v>
      </c>
      <c r="BO68" s="81"/>
      <c r="BP68" s="82">
        <f t="shared" ref="BP68:BP69" si="735">(BO68*$E68*$F68*$H68*$I68*BP$10)</f>
        <v>0</v>
      </c>
      <c r="BQ68" s="81"/>
      <c r="BR68" s="82">
        <f t="shared" ref="BR68:BR69" si="736">(BQ68*$E68*$F68*$H68*$I68*BR$10)</f>
        <v>0</v>
      </c>
      <c r="BS68" s="81"/>
      <c r="BT68" s="82">
        <f t="shared" ref="BT68:BT69" si="737">(BS68*$E68*$F68*$H68*$I68*BT$10)</f>
        <v>0</v>
      </c>
      <c r="BU68" s="81"/>
      <c r="BV68" s="82">
        <f t="shared" ref="BV68:BV69" si="738">(BU68*$E68*$F68*$H68*$I68*BV$10)</f>
        <v>0</v>
      </c>
      <c r="BW68" s="81"/>
      <c r="BX68" s="82">
        <f t="shared" ref="BX68:BX69" si="739">(BW68*$E68*$F68*$H68*$I68*BX$10)</f>
        <v>0</v>
      </c>
      <c r="BY68" s="101"/>
      <c r="BZ68" s="82">
        <f t="shared" ref="BZ68:BZ69" si="740">(BY68*$E68*$F68*$H68*$I68*BZ$10)</f>
        <v>0</v>
      </c>
      <c r="CA68" s="87"/>
      <c r="CB68" s="84">
        <f t="shared" ref="CB68:CB69" si="741">SUM(CA68*$E68*$F68*$H68*$J68*CB$10)</f>
        <v>0</v>
      </c>
      <c r="CC68" s="81"/>
      <c r="CD68" s="84">
        <f t="shared" ref="CD68:CD69" si="742">SUM(CC68*$E68*$F68*$H68*$J68*CD$10)</f>
        <v>0</v>
      </c>
      <c r="CE68" s="81"/>
      <c r="CF68" s="84">
        <f t="shared" ref="CF68:CF69" si="743">SUM(CE68*$E68*$F68*$H68*$J68*CF$10)</f>
        <v>0</v>
      </c>
      <c r="CG68" s="87"/>
      <c r="CH68" s="84">
        <f t="shared" ref="CH68:CH69" si="744">SUM(CG68*$E68*$F68*$H68*$J68*CH$10)</f>
        <v>0</v>
      </c>
      <c r="CI68" s="87"/>
      <c r="CJ68" s="84">
        <f t="shared" ref="CJ68:CJ69" si="745">SUM(CI68*$E68*$F68*$H68*$J68*CJ$10)</f>
        <v>0</v>
      </c>
      <c r="CK68" s="81"/>
      <c r="CL68" s="84">
        <f t="shared" ref="CL68:CL69" si="746">SUM(CK68*$E68*$F68*$H68*$J68*CL$10)</f>
        <v>0</v>
      </c>
      <c r="CM68" s="81"/>
      <c r="CN68" s="84">
        <f t="shared" ref="CN68:CN69" si="747">SUM(CM68*$E68*$F68*$H68*$J68*CN$10)</f>
        <v>0</v>
      </c>
      <c r="CO68" s="87"/>
      <c r="CP68" s="84">
        <f t="shared" ref="CP68:CP69" si="748">SUM(CO68*$E68*$F68*$H68*$J68*CP$10)</f>
        <v>0</v>
      </c>
      <c r="CQ68" s="81"/>
      <c r="CR68" s="84">
        <f t="shared" ref="CR68:CR69" si="749">SUM(CQ68*$E68*$F68*$H68*$J68*CR$10)</f>
        <v>0</v>
      </c>
      <c r="CS68" s="81"/>
      <c r="CT68" s="84">
        <f t="shared" ref="CT68:CT69" si="750">SUM(CS68*$E68*$F68*$H68*$J68*CT$10)</f>
        <v>0</v>
      </c>
      <c r="CU68" s="81"/>
      <c r="CV68" s="84">
        <f t="shared" ref="CV68:CV69" si="751">SUM(CU68*$E68*$F68*$H68*$J68*CV$10)</f>
        <v>0</v>
      </c>
      <c r="CW68" s="81"/>
      <c r="CX68" s="84">
        <f t="shared" ref="CX68:CX69" si="752">SUM(CW68*$E68*$F68*$H68*$J68*CX$10)</f>
        <v>0</v>
      </c>
      <c r="CY68" s="81"/>
      <c r="CZ68" s="84">
        <f t="shared" ref="CZ68:CZ69" si="753">SUM(CY68*$E68*$F68*$H68*$J68*CZ$10)</f>
        <v>0</v>
      </c>
      <c r="DA68" s="81"/>
      <c r="DB68" s="84">
        <f t="shared" ref="DB68:DB69" si="754">SUM(DA68*$E68*$F68*$H68*$J68*DB$10)</f>
        <v>0</v>
      </c>
      <c r="DC68" s="81"/>
      <c r="DD68" s="81">
        <f t="shared" ref="DD68:DD69" si="755">SUM(DC68*$E68*$F68*$H68*$J68*DD$10)</f>
        <v>0</v>
      </c>
      <c r="DE68" s="85">
        <v>0</v>
      </c>
      <c r="DF68" s="81">
        <f t="shared" ref="DF68:DF69" si="756">SUM(DE68*$E68*$F68*$H68*$J68*DF$10)</f>
        <v>0</v>
      </c>
      <c r="DG68" s="81"/>
      <c r="DH68" s="81">
        <f t="shared" ref="DH68:DH69" si="757">SUM(DG68*$E68*$F68*$H68*$K68*DH$10)</f>
        <v>0</v>
      </c>
      <c r="DI68" s="81"/>
      <c r="DJ68" s="81">
        <f t="shared" ref="DJ68:DJ69" si="758">SUM(DI68*$E68*$F68*$H68*$L68*DJ$10)</f>
        <v>0</v>
      </c>
      <c r="DK68" s="81"/>
      <c r="DL68" s="82">
        <f t="shared" ref="DL68:DL69" si="759">(DK68*$E68*$F68*$H68*$I68*DL$10)</f>
        <v>0</v>
      </c>
      <c r="DM68" s="81"/>
      <c r="DN68" s="82">
        <f t="shared" ref="DN68:DN69" si="760">(DM68*$E68*$F68*$H68*$I68*DN$10)</f>
        <v>0</v>
      </c>
      <c r="DO68" s="81"/>
      <c r="DP68" s="84">
        <f t="shared" ref="DP68:DP69" si="761">SUM(DO68*$E68*$F68*$H68)</f>
        <v>0</v>
      </c>
      <c r="DQ68" s="81"/>
      <c r="DR68" s="87"/>
      <c r="DS68" s="81"/>
      <c r="DT68" s="82">
        <f t="shared" ref="DT68:DT69" si="762">(DS68*$E68*$F68*$H68*$I68*DT$10)</f>
        <v>0</v>
      </c>
      <c r="DU68" s="81"/>
      <c r="DV68" s="82">
        <f t="shared" ref="DV68:DV69" si="763">(DU68*$E68*$F68*$H68*$I68*DV$10)</f>
        <v>0</v>
      </c>
      <c r="DW68" s="81"/>
      <c r="DX68" s="87"/>
      <c r="DY68" s="86"/>
      <c r="DZ68" s="86"/>
      <c r="EA68" s="101"/>
      <c r="EB68" s="87">
        <f t="shared" ref="EB68:EB69" si="764">(EA68*$E68*$F68*$H68*$I68)</f>
        <v>0</v>
      </c>
      <c r="EC68" s="101"/>
      <c r="ED68" s="101"/>
      <c r="EE68" s="101"/>
      <c r="EF68" s="88">
        <f t="shared" ref="EF68:EF69" si="765">(EE68*$E68*$F68*$H68*$I68)</f>
        <v>0</v>
      </c>
      <c r="EG68" s="149"/>
      <c r="EH68" s="149"/>
      <c r="EI68" s="149"/>
      <c r="EJ68" s="149"/>
      <c r="EK68" s="88"/>
      <c r="EL68" s="149"/>
      <c r="EM68" s="146">
        <f>SUM(M68,O68,Q68,S68,U68,W68,Y68,AA68,AC68,AE68,AG68,AI68,AK68,AM68,AO68,AQ68,AS68,AU68,AW68,AY68,BA68,BC68,BE68,BG68,BI68,BK68,BM68,BO68,BQ68,BS68,BU68,BW68,BY68,CA68,CC68,CE68,CG68,CI68,CK68,CM68,CO68,CQ68,CS68,CU68,CW68,CY68,DA68,DC68,DE68,DG68,DI68,DK68,DM68,DO68,DQ68,DS68,DU68,DW68,DY68,EA68,EC68)</f>
        <v>31</v>
      </c>
      <c r="EN68" s="146">
        <f>SUM(N68,P68,R68,T68,V68,X68,Z68,AB68,AD68,AF68,AH68,AJ68,AL68,AN68,AP68,AR68,AT68,AV68,AX68,AZ68,BB68,BD68,BF68,BH68,BJ68,BL68,BN68,BP68,BR68,BT68,BV68,BX68,BZ68,CB68,CD68,CF68,CH68,CJ68,CL68,CN68,CP68,CR68,CT68,CV68,CX68,CZ68,DB68,DD68,DF68,DH68,DJ68,DL68,DN68,DP68,DR68,DT68,DV68,DX68,DZ68,EB68,ED68)</f>
        <v>1170136.044</v>
      </c>
    </row>
    <row r="69" spans="1:144" s="134" customFormat="1" ht="30" customHeight="1" x14ac:dyDescent="0.25">
      <c r="A69" s="143"/>
      <c r="B69" s="73">
        <v>43</v>
      </c>
      <c r="C69" s="147" t="s">
        <v>203</v>
      </c>
      <c r="D69" s="162" t="s">
        <v>204</v>
      </c>
      <c r="E69" s="76">
        <v>17622</v>
      </c>
      <c r="F69" s="77">
        <v>3.17</v>
      </c>
      <c r="G69" s="78"/>
      <c r="H69" s="79">
        <v>1</v>
      </c>
      <c r="I69" s="124">
        <v>1.4</v>
      </c>
      <c r="J69" s="124">
        <v>1.68</v>
      </c>
      <c r="K69" s="124">
        <v>2.23</v>
      </c>
      <c r="L69" s="126">
        <v>2.57</v>
      </c>
      <c r="M69" s="81"/>
      <c r="N69" s="82">
        <f t="shared" si="709"/>
        <v>0</v>
      </c>
      <c r="O69" s="144"/>
      <c r="P69" s="82">
        <f t="shared" si="710"/>
        <v>0</v>
      </c>
      <c r="Q69" s="87">
        <v>169</v>
      </c>
      <c r="R69" s="82">
        <f t="shared" si="711"/>
        <v>13216887.684</v>
      </c>
      <c r="S69" s="81"/>
      <c r="T69" s="82">
        <f t="shared" si="712"/>
        <v>0</v>
      </c>
      <c r="U69" s="81"/>
      <c r="V69" s="82">
        <f t="shared" si="713"/>
        <v>0</v>
      </c>
      <c r="W69" s="81"/>
      <c r="X69" s="82">
        <f t="shared" si="714"/>
        <v>0</v>
      </c>
      <c r="Y69" s="87"/>
      <c r="Z69" s="82">
        <f t="shared" si="715"/>
        <v>0</v>
      </c>
      <c r="AA69" s="81"/>
      <c r="AB69" s="82">
        <f t="shared" si="716"/>
        <v>0</v>
      </c>
      <c r="AC69" s="87"/>
      <c r="AD69" s="81">
        <f>SUM(AC69*$E69*$F69*$H69*$J69*$AD$10)</f>
        <v>0</v>
      </c>
      <c r="AE69" s="87"/>
      <c r="AF69" s="81">
        <f t="shared" si="717"/>
        <v>0</v>
      </c>
      <c r="AG69" s="81">
        <v>86</v>
      </c>
      <c r="AH69" s="82">
        <f t="shared" si="718"/>
        <v>6725753.4959999993</v>
      </c>
      <c r="AI69" s="81"/>
      <c r="AJ69" s="82">
        <f t="shared" si="719"/>
        <v>0</v>
      </c>
      <c r="AK69" s="81"/>
      <c r="AL69" s="82">
        <f t="shared" si="720"/>
        <v>0</v>
      </c>
      <c r="AM69" s="81"/>
      <c r="AN69" s="82">
        <f t="shared" si="721"/>
        <v>0</v>
      </c>
      <c r="AO69" s="81">
        <v>65</v>
      </c>
      <c r="AP69" s="82">
        <f t="shared" si="722"/>
        <v>5083418.34</v>
      </c>
      <c r="AQ69" s="81"/>
      <c r="AR69" s="82">
        <f t="shared" si="723"/>
        <v>0</v>
      </c>
      <c r="AS69" s="81"/>
      <c r="AT69" s="82">
        <f t="shared" si="724"/>
        <v>0</v>
      </c>
      <c r="AU69" s="81"/>
      <c r="AV69" s="82">
        <f t="shared" si="725"/>
        <v>0</v>
      </c>
      <c r="AW69" s="81"/>
      <c r="AX69" s="82">
        <f t="shared" si="726"/>
        <v>0</v>
      </c>
      <c r="AY69" s="81"/>
      <c r="AZ69" s="82">
        <f t="shared" si="727"/>
        <v>0</v>
      </c>
      <c r="BA69" s="81"/>
      <c r="BB69" s="82">
        <f t="shared" si="728"/>
        <v>0</v>
      </c>
      <c r="BC69" s="81"/>
      <c r="BD69" s="82">
        <f t="shared" si="729"/>
        <v>0</v>
      </c>
      <c r="BE69" s="81"/>
      <c r="BF69" s="82">
        <f t="shared" si="730"/>
        <v>0</v>
      </c>
      <c r="BG69" s="81"/>
      <c r="BH69" s="82">
        <f t="shared" si="731"/>
        <v>0</v>
      </c>
      <c r="BI69" s="81"/>
      <c r="BJ69" s="82">
        <f t="shared" si="732"/>
        <v>0</v>
      </c>
      <c r="BK69" s="81"/>
      <c r="BL69" s="82">
        <f t="shared" si="733"/>
        <v>0</v>
      </c>
      <c r="BM69" s="148"/>
      <c r="BN69" s="82">
        <f t="shared" si="734"/>
        <v>0</v>
      </c>
      <c r="BO69" s="81"/>
      <c r="BP69" s="82">
        <f t="shared" si="735"/>
        <v>0</v>
      </c>
      <c r="BQ69" s="81"/>
      <c r="BR69" s="82">
        <f t="shared" si="736"/>
        <v>0</v>
      </c>
      <c r="BS69" s="81"/>
      <c r="BT69" s="82">
        <f t="shared" si="737"/>
        <v>0</v>
      </c>
      <c r="BU69" s="81"/>
      <c r="BV69" s="82">
        <f t="shared" si="738"/>
        <v>0</v>
      </c>
      <c r="BW69" s="81"/>
      <c r="BX69" s="82">
        <f t="shared" si="739"/>
        <v>0</v>
      </c>
      <c r="BY69" s="101"/>
      <c r="BZ69" s="82">
        <f t="shared" si="740"/>
        <v>0</v>
      </c>
      <c r="CA69" s="87"/>
      <c r="CB69" s="84">
        <f t="shared" si="741"/>
        <v>0</v>
      </c>
      <c r="CC69" s="81"/>
      <c r="CD69" s="84">
        <f t="shared" si="742"/>
        <v>0</v>
      </c>
      <c r="CE69" s="81"/>
      <c r="CF69" s="84">
        <f t="shared" si="743"/>
        <v>0</v>
      </c>
      <c r="CG69" s="87"/>
      <c r="CH69" s="84">
        <f t="shared" si="744"/>
        <v>0</v>
      </c>
      <c r="CI69" s="87"/>
      <c r="CJ69" s="84">
        <f t="shared" si="745"/>
        <v>0</v>
      </c>
      <c r="CK69" s="81"/>
      <c r="CL69" s="84">
        <f t="shared" si="746"/>
        <v>0</v>
      </c>
      <c r="CM69" s="81"/>
      <c r="CN69" s="84">
        <f t="shared" si="747"/>
        <v>0</v>
      </c>
      <c r="CO69" s="87"/>
      <c r="CP69" s="84">
        <f t="shared" si="748"/>
        <v>0</v>
      </c>
      <c r="CQ69" s="81"/>
      <c r="CR69" s="84">
        <f t="shared" si="749"/>
        <v>0</v>
      </c>
      <c r="CS69" s="81"/>
      <c r="CT69" s="84">
        <f t="shared" si="750"/>
        <v>0</v>
      </c>
      <c r="CU69" s="81"/>
      <c r="CV69" s="84">
        <f t="shared" si="751"/>
        <v>0</v>
      </c>
      <c r="CW69" s="81"/>
      <c r="CX69" s="84">
        <f t="shared" si="752"/>
        <v>0</v>
      </c>
      <c r="CY69" s="81"/>
      <c r="CZ69" s="84">
        <f t="shared" si="753"/>
        <v>0</v>
      </c>
      <c r="DA69" s="81"/>
      <c r="DB69" s="84">
        <f t="shared" si="754"/>
        <v>0</v>
      </c>
      <c r="DC69" s="81"/>
      <c r="DD69" s="81">
        <f t="shared" si="755"/>
        <v>0</v>
      </c>
      <c r="DE69" s="85">
        <v>0</v>
      </c>
      <c r="DF69" s="81">
        <f t="shared" si="756"/>
        <v>0</v>
      </c>
      <c r="DG69" s="81"/>
      <c r="DH69" s="81">
        <f t="shared" si="757"/>
        <v>0</v>
      </c>
      <c r="DI69" s="81"/>
      <c r="DJ69" s="81">
        <f t="shared" si="758"/>
        <v>0</v>
      </c>
      <c r="DK69" s="101"/>
      <c r="DL69" s="82">
        <f t="shared" si="759"/>
        <v>0</v>
      </c>
      <c r="DM69" s="81"/>
      <c r="DN69" s="82">
        <f t="shared" si="760"/>
        <v>0</v>
      </c>
      <c r="DO69" s="81"/>
      <c r="DP69" s="84">
        <f t="shared" si="761"/>
        <v>0</v>
      </c>
      <c r="DQ69" s="81"/>
      <c r="DR69" s="87"/>
      <c r="DS69" s="81"/>
      <c r="DT69" s="82">
        <f t="shared" si="762"/>
        <v>0</v>
      </c>
      <c r="DU69" s="81"/>
      <c r="DV69" s="82">
        <f t="shared" si="763"/>
        <v>0</v>
      </c>
      <c r="DW69" s="81"/>
      <c r="DX69" s="87"/>
      <c r="DY69" s="86"/>
      <c r="DZ69" s="86"/>
      <c r="EA69" s="101"/>
      <c r="EB69" s="87">
        <f t="shared" si="764"/>
        <v>0</v>
      </c>
      <c r="EC69" s="101"/>
      <c r="ED69" s="101"/>
      <c r="EE69" s="101"/>
      <c r="EF69" s="88">
        <f t="shared" si="765"/>
        <v>0</v>
      </c>
      <c r="EG69" s="149"/>
      <c r="EH69" s="149"/>
      <c r="EI69" s="149"/>
      <c r="EJ69" s="149"/>
      <c r="EK69" s="88"/>
      <c r="EL69" s="149"/>
      <c r="EM69" s="146">
        <f>SUM(M69,O69,Q69,S69,U69,W69,Y69,AA69,AC69,AE69,AG69,AI69,AK69,AM69,AO69,AQ69,AS69,AU69,AW69,AY69,BA69,BC69,BE69,BG69,BI69,BK69,BM69,BO69,BQ69,BS69,BU69,BW69,BY69,CA69,CC69,CE69,CG69,CI69,CK69,CM69,CO69,CQ69,CS69,CU69,CW69,CY69,DA69,DC69,DE69,DG69,DI69,DK69,DM69,DO69,DQ69,DS69,DU69,DW69,DY69,EA69,EC69)</f>
        <v>320</v>
      </c>
      <c r="EN69" s="146">
        <f>SUM(N69,P69,R69,T69,V69,X69,Z69,AB69,AD69,AF69,AH69,AJ69,AL69,AN69,AP69,AR69,AT69,AV69,AX69,AZ69,BB69,BD69,BF69,BH69,BJ69,BL69,BN69,BP69,BR69,BT69,BV69,BX69,BZ69,CB69,CD69,CF69,CH69,CJ69,CL69,CN69,CP69,CR69,CT69,CV69,CX69,CZ69,DB69,DD69,DF69,DH69,DJ69,DL69,DN69,DP69,DR69,DT69,DV69,DX69,DZ69,EB69,ED69)</f>
        <v>25026059.52</v>
      </c>
    </row>
    <row r="70" spans="1:144" s="122" customFormat="1" ht="15" customHeight="1" x14ac:dyDescent="0.25">
      <c r="A70" s="137">
        <v>15</v>
      </c>
      <c r="B70" s="137"/>
      <c r="C70" s="52" t="s">
        <v>205</v>
      </c>
      <c r="D70" s="163" t="s">
        <v>206</v>
      </c>
      <c r="E70" s="76">
        <v>17622</v>
      </c>
      <c r="F70" s="130"/>
      <c r="G70" s="78"/>
      <c r="H70" s="66"/>
      <c r="I70" s="138">
        <v>1.4</v>
      </c>
      <c r="J70" s="138">
        <v>1.68</v>
      </c>
      <c r="K70" s="138">
        <v>2.23</v>
      </c>
      <c r="L70" s="120">
        <v>2.57</v>
      </c>
      <c r="M70" s="107">
        <f t="shared" ref="M70:Y70" si="766">SUM(M71:M73)</f>
        <v>5</v>
      </c>
      <c r="N70" s="107">
        <f t="shared" si="766"/>
        <v>114842.57399999999</v>
      </c>
      <c r="O70" s="107">
        <f t="shared" si="766"/>
        <v>0</v>
      </c>
      <c r="P70" s="107">
        <f>SUM(P71:P73)</f>
        <v>0</v>
      </c>
      <c r="Q70" s="107">
        <f t="shared" si="766"/>
        <v>0</v>
      </c>
      <c r="R70" s="107">
        <f>SUM(R71:R73)</f>
        <v>0</v>
      </c>
      <c r="S70" s="107">
        <f t="shared" si="766"/>
        <v>0</v>
      </c>
      <c r="T70" s="107">
        <f>SUM(T71:T73)</f>
        <v>0</v>
      </c>
      <c r="U70" s="107">
        <f t="shared" si="766"/>
        <v>0</v>
      </c>
      <c r="V70" s="107">
        <f>SUM(V71:V73)</f>
        <v>0</v>
      </c>
      <c r="W70" s="107">
        <f t="shared" si="766"/>
        <v>0</v>
      </c>
      <c r="X70" s="107">
        <f>SUM(X71:X73)</f>
        <v>0</v>
      </c>
      <c r="Y70" s="107">
        <f t="shared" si="766"/>
        <v>90</v>
      </c>
      <c r="Z70" s="107">
        <f>SUM(Z71:Z73)</f>
        <v>2067166.3319999997</v>
      </c>
      <c r="AA70" s="107">
        <f t="shared" ref="AA70:AG70" si="767">SUM(AA71:AA73)</f>
        <v>52</v>
      </c>
      <c r="AB70" s="107">
        <f>SUM(AB71:AB73)</f>
        <v>1194362.7695999998</v>
      </c>
      <c r="AC70" s="107">
        <f t="shared" ref="AC70" si="768">SUM(AC71:AC73)</f>
        <v>0</v>
      </c>
      <c r="AD70" s="107">
        <f t="shared" si="767"/>
        <v>0</v>
      </c>
      <c r="AE70" s="107">
        <f>SUM(AE71:AE73)</f>
        <v>60</v>
      </c>
      <c r="AF70" s="107">
        <f t="shared" si="767"/>
        <v>1653733.0655999999</v>
      </c>
      <c r="AG70" s="107">
        <f t="shared" si="767"/>
        <v>221</v>
      </c>
      <c r="AH70" s="107">
        <f>SUM(AH71:AH73)</f>
        <v>6086311.0307999998</v>
      </c>
      <c r="AI70" s="107">
        <f t="shared" ref="AI70:AO70" si="769">SUM(AI71:AI73)</f>
        <v>0</v>
      </c>
      <c r="AJ70" s="107">
        <f>SUM(AJ71:AJ73)</f>
        <v>0</v>
      </c>
      <c r="AK70" s="107">
        <f t="shared" si="769"/>
        <v>1085</v>
      </c>
      <c r="AL70" s="107">
        <f>SUM(AL71:AL73)</f>
        <v>28747649.699999996</v>
      </c>
      <c r="AM70" s="107">
        <f t="shared" si="769"/>
        <v>0</v>
      </c>
      <c r="AN70" s="107">
        <f>SUM(AN71:AN73)</f>
        <v>0</v>
      </c>
      <c r="AO70" s="107">
        <f t="shared" si="769"/>
        <v>47</v>
      </c>
      <c r="AP70" s="107">
        <f>SUM(AP71:AP73)</f>
        <v>1749036.3659999999</v>
      </c>
      <c r="AQ70" s="107">
        <f t="shared" ref="AQ70:BA70" si="770">SUM(AQ71:AQ73)</f>
        <v>120</v>
      </c>
      <c r="AR70" s="107">
        <f>SUM(AR71:AR73)</f>
        <v>2756221.7759999996</v>
      </c>
      <c r="AS70" s="107">
        <f t="shared" si="770"/>
        <v>24</v>
      </c>
      <c r="AT70" s="107">
        <f>SUM(AT71:AT73)</f>
        <v>551244.35519999999</v>
      </c>
      <c r="AU70" s="107">
        <f t="shared" si="770"/>
        <v>132</v>
      </c>
      <c r="AV70" s="107">
        <f>SUM(AV71:AV73)</f>
        <v>3031843.9535999997</v>
      </c>
      <c r="AW70" s="107">
        <f t="shared" si="770"/>
        <v>164</v>
      </c>
      <c r="AX70" s="107">
        <f>SUM(AX71:AX73)</f>
        <v>4622567.7959999992</v>
      </c>
      <c r="AY70" s="107">
        <f t="shared" si="770"/>
        <v>0</v>
      </c>
      <c r="AZ70" s="107">
        <f>SUM(AZ71:AZ73)</f>
        <v>0</v>
      </c>
      <c r="BA70" s="107">
        <f t="shared" si="770"/>
        <v>260</v>
      </c>
      <c r="BB70" s="107">
        <f>SUM(BB71:BB73)</f>
        <v>5971813.8479999984</v>
      </c>
      <c r="BC70" s="107">
        <f t="shared" ref="BC70:DK70" si="771">SUM(BC71:BC73)</f>
        <v>0</v>
      </c>
      <c r="BD70" s="107">
        <f>SUM(BD71:BD73)</f>
        <v>0</v>
      </c>
      <c r="BE70" s="107">
        <f t="shared" si="771"/>
        <v>587</v>
      </c>
      <c r="BF70" s="107">
        <f>SUM(BF71:BF73)</f>
        <v>13482518.187599998</v>
      </c>
      <c r="BG70" s="107">
        <f t="shared" ref="BG70" si="772">SUM(BG71:BG73)</f>
        <v>45</v>
      </c>
      <c r="BH70" s="107">
        <f>SUM(BH71:BH73)</f>
        <v>2083449.06</v>
      </c>
      <c r="BI70" s="107">
        <f t="shared" si="771"/>
        <v>44</v>
      </c>
      <c r="BJ70" s="107">
        <f>SUM(BJ71:BJ73)</f>
        <v>1010614.6512</v>
      </c>
      <c r="BK70" s="107">
        <f t="shared" si="771"/>
        <v>60</v>
      </c>
      <c r="BL70" s="107">
        <f>SUM(BL71:BL73)</f>
        <v>1378110.8879999998</v>
      </c>
      <c r="BM70" s="107">
        <f t="shared" si="771"/>
        <v>60</v>
      </c>
      <c r="BN70" s="107">
        <f t="shared" si="771"/>
        <v>1378110.8879999998</v>
      </c>
      <c r="BO70" s="107">
        <f t="shared" si="771"/>
        <v>25</v>
      </c>
      <c r="BP70" s="107">
        <f t="shared" si="771"/>
        <v>574212.87</v>
      </c>
      <c r="BQ70" s="107">
        <f t="shared" si="771"/>
        <v>10</v>
      </c>
      <c r="BR70" s="107">
        <f t="shared" si="771"/>
        <v>229685.14799999999</v>
      </c>
      <c r="BS70" s="107">
        <f t="shared" si="771"/>
        <v>0</v>
      </c>
      <c r="BT70" s="107">
        <f t="shared" si="771"/>
        <v>0</v>
      </c>
      <c r="BU70" s="107">
        <f t="shared" si="771"/>
        <v>5</v>
      </c>
      <c r="BV70" s="107">
        <f t="shared" si="771"/>
        <v>114842.57399999999</v>
      </c>
      <c r="BW70" s="107">
        <f t="shared" si="771"/>
        <v>33</v>
      </c>
      <c r="BX70" s="107">
        <f t="shared" si="771"/>
        <v>757960.98839999991</v>
      </c>
      <c r="BY70" s="107">
        <f t="shared" si="771"/>
        <v>240</v>
      </c>
      <c r="BZ70" s="107">
        <f t="shared" si="771"/>
        <v>5512443.5519999992</v>
      </c>
      <c r="CA70" s="107">
        <f t="shared" si="771"/>
        <v>1188</v>
      </c>
      <c r="CB70" s="107">
        <f t="shared" si="771"/>
        <v>33682332.720959999</v>
      </c>
      <c r="CC70" s="107">
        <f t="shared" si="771"/>
        <v>130</v>
      </c>
      <c r="CD70" s="107">
        <f t="shared" si="771"/>
        <v>3583088.3087999993</v>
      </c>
      <c r="CE70" s="107">
        <f t="shared" si="771"/>
        <v>105</v>
      </c>
      <c r="CF70" s="107">
        <f t="shared" si="771"/>
        <v>2894032.8647999996</v>
      </c>
      <c r="CG70" s="107">
        <f t="shared" si="771"/>
        <v>410</v>
      </c>
      <c r="CH70" s="107">
        <f>SUM(CH71:CH73)</f>
        <v>19362946.458240002</v>
      </c>
      <c r="CI70" s="107">
        <f t="shared" si="771"/>
        <v>0</v>
      </c>
      <c r="CJ70" s="107">
        <f t="shared" si="771"/>
        <v>0</v>
      </c>
      <c r="CK70" s="107">
        <f t="shared" si="771"/>
        <v>20</v>
      </c>
      <c r="CL70" s="107">
        <f t="shared" si="771"/>
        <v>551244.35519999999</v>
      </c>
      <c r="CM70" s="107">
        <f t="shared" si="771"/>
        <v>50</v>
      </c>
      <c r="CN70" s="107">
        <f t="shared" si="771"/>
        <v>1378110.8879999998</v>
      </c>
      <c r="CO70" s="107">
        <f t="shared" si="771"/>
        <v>230</v>
      </c>
      <c r="CP70" s="107">
        <f t="shared" si="771"/>
        <v>6339310.0847999994</v>
      </c>
      <c r="CQ70" s="107">
        <f t="shared" si="771"/>
        <v>0</v>
      </c>
      <c r="CR70" s="107">
        <f t="shared" si="771"/>
        <v>0</v>
      </c>
      <c r="CS70" s="107">
        <f t="shared" si="771"/>
        <v>50</v>
      </c>
      <c r="CT70" s="107">
        <f t="shared" si="771"/>
        <v>1378110.8879999998</v>
      </c>
      <c r="CU70" s="107">
        <f t="shared" si="771"/>
        <v>26</v>
      </c>
      <c r="CV70" s="107">
        <f t="shared" si="771"/>
        <v>716617.66175999993</v>
      </c>
      <c r="CW70" s="107">
        <f t="shared" si="771"/>
        <v>115</v>
      </c>
      <c r="CX70" s="107">
        <f t="shared" si="771"/>
        <v>3169655.0423999997</v>
      </c>
      <c r="CY70" s="107">
        <f t="shared" si="771"/>
        <v>15</v>
      </c>
      <c r="CZ70" s="107">
        <f t="shared" si="771"/>
        <v>413433.26639999996</v>
      </c>
      <c r="DA70" s="107">
        <f t="shared" si="771"/>
        <v>0</v>
      </c>
      <c r="DB70" s="107">
        <f t="shared" si="771"/>
        <v>0</v>
      </c>
      <c r="DC70" s="107">
        <f t="shared" si="771"/>
        <v>5</v>
      </c>
      <c r="DD70" s="107">
        <f t="shared" si="771"/>
        <v>137811.0888</v>
      </c>
      <c r="DE70" s="132">
        <f t="shared" si="771"/>
        <v>0</v>
      </c>
      <c r="DF70" s="107">
        <f t="shared" si="771"/>
        <v>0</v>
      </c>
      <c r="DG70" s="107">
        <f t="shared" si="771"/>
        <v>0</v>
      </c>
      <c r="DH70" s="107">
        <f t="shared" si="771"/>
        <v>0</v>
      </c>
      <c r="DI70" s="107">
        <f t="shared" si="771"/>
        <v>60</v>
      </c>
      <c r="DJ70" s="107">
        <f t="shared" si="771"/>
        <v>2529817.8443999998</v>
      </c>
      <c r="DK70" s="107">
        <f t="shared" si="771"/>
        <v>0</v>
      </c>
      <c r="DL70" s="107">
        <f>SUM(DL71:DL73)</f>
        <v>0</v>
      </c>
      <c r="DM70" s="107">
        <f t="shared" ref="DM70" si="773">SUM(DM71:DM73)</f>
        <v>0</v>
      </c>
      <c r="DN70" s="107">
        <f>SUM(DN71:DN73)</f>
        <v>0</v>
      </c>
      <c r="DO70" s="107">
        <f t="shared" ref="DO70:DU70" si="774">SUM(DO71:DO73)</f>
        <v>0</v>
      </c>
      <c r="DP70" s="107">
        <f t="shared" si="774"/>
        <v>0</v>
      </c>
      <c r="DQ70" s="107">
        <f t="shared" si="774"/>
        <v>0</v>
      </c>
      <c r="DR70" s="107">
        <f t="shared" si="774"/>
        <v>0</v>
      </c>
      <c r="DS70" s="107">
        <f t="shared" si="774"/>
        <v>0</v>
      </c>
      <c r="DT70" s="107">
        <f>SUM(DT71:DT73)</f>
        <v>0</v>
      </c>
      <c r="DU70" s="107">
        <f t="shared" si="774"/>
        <v>0</v>
      </c>
      <c r="DV70" s="107">
        <f>SUM(DV71:DV73)</f>
        <v>0</v>
      </c>
      <c r="DW70" s="107">
        <f t="shared" ref="DW70:EM70" si="775">SUM(DW71:DW73)</f>
        <v>0</v>
      </c>
      <c r="DX70" s="107">
        <f t="shared" si="775"/>
        <v>0</v>
      </c>
      <c r="DY70" s="107">
        <f t="shared" si="775"/>
        <v>0</v>
      </c>
      <c r="DZ70" s="107">
        <f t="shared" si="775"/>
        <v>0</v>
      </c>
      <c r="EA70" s="107">
        <f t="shared" si="775"/>
        <v>300</v>
      </c>
      <c r="EB70" s="107">
        <f t="shared" si="775"/>
        <v>19420853.759999998</v>
      </c>
      <c r="EC70" s="107">
        <f t="shared" si="775"/>
        <v>0</v>
      </c>
      <c r="ED70" s="107">
        <f t="shared" si="775"/>
        <v>0</v>
      </c>
      <c r="EE70" s="107"/>
      <c r="EF70" s="107"/>
      <c r="EG70" s="107">
        <f>SUM(EG71:EG73)</f>
        <v>0</v>
      </c>
      <c r="EH70" s="107">
        <f>SUM(EH71:EH73)</f>
        <v>0</v>
      </c>
      <c r="EI70" s="107"/>
      <c r="EJ70" s="107"/>
      <c r="EK70" s="107"/>
      <c r="EL70" s="107"/>
      <c r="EM70" s="107">
        <f t="shared" si="775"/>
        <v>6073</v>
      </c>
      <c r="EN70" s="107">
        <f>SUM(EN71:EN73)</f>
        <v>180626107.60655993</v>
      </c>
    </row>
    <row r="71" spans="1:144" s="3" customFormat="1" ht="32.25" customHeight="1" x14ac:dyDescent="0.25">
      <c r="A71" s="143"/>
      <c r="B71" s="73">
        <v>44</v>
      </c>
      <c r="C71" s="147" t="s">
        <v>207</v>
      </c>
      <c r="D71" s="164" t="s">
        <v>208</v>
      </c>
      <c r="E71" s="76">
        <v>17622</v>
      </c>
      <c r="F71" s="77">
        <v>0.98</v>
      </c>
      <c r="G71" s="78"/>
      <c r="H71" s="233">
        <v>0.95</v>
      </c>
      <c r="I71" s="124">
        <v>1.4</v>
      </c>
      <c r="J71" s="124">
        <v>1.68</v>
      </c>
      <c r="K71" s="124">
        <v>2.23</v>
      </c>
      <c r="L71" s="126">
        <v>2.57</v>
      </c>
      <c r="M71" s="81">
        <v>5</v>
      </c>
      <c r="N71" s="82">
        <f t="shared" ref="N71:N73" si="776">(M71*$E71*$F71*$H71*$I71*N$10)</f>
        <v>114842.57399999999</v>
      </c>
      <c r="O71" s="144"/>
      <c r="P71" s="82">
        <f t="shared" ref="P71:P73" si="777">(O71*$E71*$F71*$H71*$I71*P$10)</f>
        <v>0</v>
      </c>
      <c r="Q71" s="87"/>
      <c r="R71" s="82">
        <f t="shared" ref="R71:R73" si="778">(Q71*$E71*$F71*$H71*$I71*R$10)</f>
        <v>0</v>
      </c>
      <c r="S71" s="81"/>
      <c r="T71" s="82">
        <f t="shared" ref="T71:T73" si="779">(S71*$E71*$F71*$H71*$I71*T$10)</f>
        <v>0</v>
      </c>
      <c r="U71" s="81"/>
      <c r="V71" s="82">
        <f t="shared" ref="V71:V73" si="780">(U71*$E71*$F71*$H71*$I71*V$10)</f>
        <v>0</v>
      </c>
      <c r="W71" s="81"/>
      <c r="X71" s="82">
        <f t="shared" ref="X71:X73" si="781">(W71*$E71*$F71*$H71*$I71*X$10)</f>
        <v>0</v>
      </c>
      <c r="Y71" s="87">
        <v>90</v>
      </c>
      <c r="Z71" s="82">
        <f t="shared" ref="Z71:Z73" si="782">(Y71*$E71*$F71*$H71*$I71*Z$10)</f>
        <v>2067166.3319999997</v>
      </c>
      <c r="AA71" s="81">
        <v>52</v>
      </c>
      <c r="AB71" s="82">
        <f t="shared" ref="AB71:AB73" si="783">(AA71*$E71*$F71*$H71*$I71*AB$10)</f>
        <v>1194362.7695999998</v>
      </c>
      <c r="AC71" s="87"/>
      <c r="AD71" s="81">
        <f>SUM(AC71*$E71*$F71*$H71*$J71*$AD$10)</f>
        <v>0</v>
      </c>
      <c r="AE71" s="87">
        <v>60</v>
      </c>
      <c r="AF71" s="81">
        <f t="shared" ref="AF71:AF73" si="784">SUM(AE71*$E71*$F71*$H71*$J71)</f>
        <v>1653733.0655999999</v>
      </c>
      <c r="AG71" s="81">
        <v>171</v>
      </c>
      <c r="AH71" s="82">
        <f t="shared" ref="AH71:AH73" si="785">(AG71*$E71*$F71*$H71*$I71*AH$10)</f>
        <v>3927616.0307999994</v>
      </c>
      <c r="AI71" s="81"/>
      <c r="AJ71" s="82">
        <f t="shared" ref="AJ71:AJ73" si="786">(AI71*$E71*$F71*$H71*$I71*AJ$10)</f>
        <v>0</v>
      </c>
      <c r="AK71" s="81">
        <v>1000</v>
      </c>
      <c r="AL71" s="82">
        <f t="shared" ref="AL71:AL73" si="787">(AK71*$E71*$F71*$H71*$I71*AL$10)</f>
        <v>22968514.799999997</v>
      </c>
      <c r="AM71" s="81"/>
      <c r="AN71" s="82">
        <f t="shared" ref="AN71:AN73" si="788">(AM71*$E71*$F71*$H71*$I71*AN$10)</f>
        <v>0</v>
      </c>
      <c r="AO71" s="81">
        <v>25</v>
      </c>
      <c r="AP71" s="82">
        <f t="shared" ref="AP71:AP73" si="789">(AO71*$E71*$F71*$H71*$I71*AP$10)</f>
        <v>574212.87</v>
      </c>
      <c r="AQ71" s="81">
        <v>120</v>
      </c>
      <c r="AR71" s="82">
        <f t="shared" ref="AR71:AR73" si="790">(AQ71*$E71*$F71*$H71*$I71*AR$10)</f>
        <v>2756221.7759999996</v>
      </c>
      <c r="AS71" s="81">
        <v>24</v>
      </c>
      <c r="AT71" s="82">
        <f t="shared" ref="AT71:AT73" si="791">(AS71*$E71*$F71*$H71*$I71*AT$10)</f>
        <v>551244.35519999999</v>
      </c>
      <c r="AU71" s="81">
        <v>132</v>
      </c>
      <c r="AV71" s="82">
        <f t="shared" ref="AV71:AV73" si="792">(AU71*$E71*$F71*$H71*$I71*AV$10)</f>
        <v>3031843.9535999997</v>
      </c>
      <c r="AW71" s="81">
        <v>130</v>
      </c>
      <c r="AX71" s="82">
        <f t="shared" ref="AX71:AX73" si="793">(AW71*$E71*$F71*$H71*$I71*AX$10)</f>
        <v>2985906.9239999992</v>
      </c>
      <c r="AY71" s="81"/>
      <c r="AZ71" s="82">
        <f t="shared" ref="AZ71:AZ73" si="794">(AY71*$E71*$F71*$H71*$I71*AZ$10)</f>
        <v>0</v>
      </c>
      <c r="BA71" s="81">
        <v>260</v>
      </c>
      <c r="BB71" s="82">
        <f t="shared" ref="BB71:BB73" si="795">(BA71*$E71*$F71*$H71*$I71*BB$10)</f>
        <v>5971813.8479999984</v>
      </c>
      <c r="BC71" s="81"/>
      <c r="BD71" s="82">
        <f t="shared" ref="BD71:BD73" si="796">(BC71*$E71*$F71*$H71*$I71*BD$10)</f>
        <v>0</v>
      </c>
      <c r="BE71" s="81">
        <v>587</v>
      </c>
      <c r="BF71" s="82">
        <f t="shared" ref="BF71:BF73" si="797">(BE71*$E71*$F71*$H71*$I71*BF$10)</f>
        <v>13482518.187599998</v>
      </c>
      <c r="BG71" s="81"/>
      <c r="BH71" s="82">
        <f t="shared" ref="BH71:BH73" si="798">(BG71*$E71*$F71*$H71*$I71*BH$10)</f>
        <v>0</v>
      </c>
      <c r="BI71" s="81">
        <v>44</v>
      </c>
      <c r="BJ71" s="82">
        <f t="shared" ref="BJ71:BJ73" si="799">(BI71*$E71*$F71*$H71*$I71*BJ$10)</f>
        <v>1010614.6512</v>
      </c>
      <c r="BK71" s="81">
        <v>60</v>
      </c>
      <c r="BL71" s="82">
        <f t="shared" ref="BL71:BL73" si="800">(BK71*$E71*$F71*$H71*$I71*BL$10)</f>
        <v>1378110.8879999998</v>
      </c>
      <c r="BM71" s="148">
        <v>60</v>
      </c>
      <c r="BN71" s="82">
        <f t="shared" ref="BN71:BN73" si="801">(BM71*$E71*$F71*$H71*$I71*BN$10)</f>
        <v>1378110.8879999998</v>
      </c>
      <c r="BO71" s="81">
        <v>25</v>
      </c>
      <c r="BP71" s="82">
        <f t="shared" ref="BP71:BP73" si="802">(BO71*$E71*$F71*$H71*$I71*BP$10)</f>
        <v>574212.87</v>
      </c>
      <c r="BQ71" s="81">
        <v>10</v>
      </c>
      <c r="BR71" s="82">
        <f t="shared" ref="BR71:BR73" si="803">(BQ71*$E71*$F71*$H71*$I71*BR$10)</f>
        <v>229685.14799999999</v>
      </c>
      <c r="BS71" s="81"/>
      <c r="BT71" s="82">
        <f t="shared" ref="BT71:BT73" si="804">(BS71*$E71*$F71*$H71*$I71*BT$10)</f>
        <v>0</v>
      </c>
      <c r="BU71" s="81">
        <v>5</v>
      </c>
      <c r="BV71" s="82">
        <f t="shared" ref="BV71:BV73" si="805">(BU71*$E71*$F71*$H71*$I71*BV$10)</f>
        <v>114842.57399999999</v>
      </c>
      <c r="BW71" s="81">
        <v>33</v>
      </c>
      <c r="BX71" s="82">
        <f t="shared" ref="BX71:BX73" si="806">(BW71*$E71*$F71*$H71*$I71*BX$10)</f>
        <v>757960.98839999991</v>
      </c>
      <c r="BY71" s="81">
        <v>240</v>
      </c>
      <c r="BZ71" s="82">
        <f t="shared" ref="BZ71:BZ73" si="807">(BY71*$E71*$F71*$H71*$I71*BZ$10)</f>
        <v>5512443.5519999992</v>
      </c>
      <c r="CA71" s="87">
        <v>1166</v>
      </c>
      <c r="CB71" s="84">
        <f t="shared" ref="CB71:CB73" si="808">SUM(CA71*$E71*$F71*$H71*$J71*CB$10)</f>
        <v>32137545.908159997</v>
      </c>
      <c r="CC71" s="81">
        <v>130</v>
      </c>
      <c r="CD71" s="84">
        <f t="shared" ref="CD71:CD73" si="809">SUM(CC71*$E71*$F71*$H71*$J71*CD$10)</f>
        <v>3583088.3087999993</v>
      </c>
      <c r="CE71" s="81">
        <v>105</v>
      </c>
      <c r="CF71" s="84">
        <f t="shared" ref="CF71:CF73" si="810">SUM(CE71*$E71*$F71*$H71*$J71*CF$10)</f>
        <v>2894032.8647999996</v>
      </c>
      <c r="CG71" s="87">
        <v>264</v>
      </c>
      <c r="CH71" s="84">
        <f t="shared" ref="CH71:CH73" si="811">SUM(CG71*$E71*$F71*$H71*$J71*CH$10)</f>
        <v>7276425.4886400001</v>
      </c>
      <c r="CI71" s="87"/>
      <c r="CJ71" s="84">
        <f t="shared" ref="CJ71:CJ73" si="812">SUM(CI71*$E71*$F71*$H71*$J71*CJ$10)</f>
        <v>0</v>
      </c>
      <c r="CK71" s="81">
        <v>20</v>
      </c>
      <c r="CL71" s="84">
        <f t="shared" ref="CL71:CL73" si="813">SUM(CK71*$E71*$F71*$H71*$J71*CL$10)</f>
        <v>551244.35519999999</v>
      </c>
      <c r="CM71" s="81">
        <v>50</v>
      </c>
      <c r="CN71" s="84">
        <f t="shared" ref="CN71:CN73" si="814">SUM(CM71*$E71*$F71*$H71*$J71*CN$10)</f>
        <v>1378110.8879999998</v>
      </c>
      <c r="CO71" s="87">
        <v>230</v>
      </c>
      <c r="CP71" s="84">
        <f t="shared" ref="CP71:CP73" si="815">SUM(CO71*$E71*$F71*$H71*$J71*CP$10)</f>
        <v>6339310.0847999994</v>
      </c>
      <c r="CQ71" s="81"/>
      <c r="CR71" s="84">
        <f t="shared" ref="CR71:CR73" si="816">SUM(CQ71*$E71*$F71*$H71*$J71*CR$10)</f>
        <v>0</v>
      </c>
      <c r="CS71" s="81">
        <v>50</v>
      </c>
      <c r="CT71" s="84">
        <f t="shared" ref="CT71:CT73" si="817">SUM(CS71*$E71*$F71*$H71*$J71*CT$10)</f>
        <v>1378110.8879999998</v>
      </c>
      <c r="CU71" s="81">
        <v>26</v>
      </c>
      <c r="CV71" s="84">
        <f t="shared" ref="CV71:CV73" si="818">SUM(CU71*$E71*$F71*$H71*$J71*CV$10)</f>
        <v>716617.66175999993</v>
      </c>
      <c r="CW71" s="81">
        <v>115</v>
      </c>
      <c r="CX71" s="84">
        <f t="shared" ref="CX71:CX73" si="819">SUM(CW71*$E71*$F71*$H71*$J71*CX$10)</f>
        <v>3169655.0423999997</v>
      </c>
      <c r="CY71" s="81">
        <v>15</v>
      </c>
      <c r="CZ71" s="84">
        <f t="shared" ref="CZ71:CZ73" si="820">SUM(CY71*$E71*$F71*$H71*$J71*CZ$10)</f>
        <v>413433.26639999996</v>
      </c>
      <c r="DA71" s="81"/>
      <c r="DB71" s="84">
        <f t="shared" ref="DB71:DB73" si="821">SUM(DA71*$E71*$F71*$H71*$J71*DB$10)</f>
        <v>0</v>
      </c>
      <c r="DC71" s="81">
        <v>5</v>
      </c>
      <c r="DD71" s="81">
        <f t="shared" ref="DD71:DD73" si="822">SUM(DC71*$E71*$F71*$H71*$J71*DD$10)</f>
        <v>137811.0888</v>
      </c>
      <c r="DE71" s="85"/>
      <c r="DF71" s="81">
        <f t="shared" ref="DF71:DF73" si="823">SUM(DE71*$E71*$F71*$H71*$J71*DF$10)</f>
        <v>0</v>
      </c>
      <c r="DG71" s="81"/>
      <c r="DH71" s="81">
        <f t="shared" ref="DH71:DH73" si="824">SUM(DG71*$E71*$F71*$H71*$K71*DH$10)</f>
        <v>0</v>
      </c>
      <c r="DI71" s="81">
        <v>60</v>
      </c>
      <c r="DJ71" s="81">
        <f t="shared" ref="DJ71:DJ73" si="825">SUM(DI71*$E71*$F71*$H71*$L71*DJ$10)</f>
        <v>2529817.8443999998</v>
      </c>
      <c r="DK71" s="81"/>
      <c r="DL71" s="82">
        <f t="shared" ref="DL71:DL73" si="826">(DK71*$E71*$F71*$H71*$I71*DL$10)</f>
        <v>0</v>
      </c>
      <c r="DM71" s="81">
        <v>0</v>
      </c>
      <c r="DN71" s="82">
        <f t="shared" ref="DN71:DN73" si="827">(DM71*$E71*$F71*$H71*$I71*DN$10)</f>
        <v>0</v>
      </c>
      <c r="DO71" s="81"/>
      <c r="DP71" s="84">
        <f t="shared" ref="DP71:DP73" si="828">SUM(DO71*$E71*$F71*$H71)</f>
        <v>0</v>
      </c>
      <c r="DQ71" s="81"/>
      <c r="DR71" s="87"/>
      <c r="DS71" s="81"/>
      <c r="DT71" s="82">
        <f t="shared" ref="DT71:DT73" si="829">(DS71*$E71*$F71*$H71*$I71*DT$10)</f>
        <v>0</v>
      </c>
      <c r="DU71" s="81"/>
      <c r="DV71" s="82">
        <f t="shared" ref="DV71:DV73" si="830">(DU71*$E71*$F71*$H71*$I71*DV$10)</f>
        <v>0</v>
      </c>
      <c r="DW71" s="81"/>
      <c r="DX71" s="87"/>
      <c r="DY71" s="86"/>
      <c r="DZ71" s="86"/>
      <c r="EA71" s="81"/>
      <c r="EB71" s="87">
        <f t="shared" ref="EB71:EB73" si="831">(EA71*$E71*$F71*$H71*$I71)</f>
        <v>0</v>
      </c>
      <c r="EC71" s="81"/>
      <c r="ED71" s="81"/>
      <c r="EE71" s="81"/>
      <c r="EF71" s="88">
        <f t="shared" ref="EF71:EF73" si="832">(EE71*$E71*$F71*$H71*$I71)</f>
        <v>0</v>
      </c>
      <c r="EG71" s="165"/>
      <c r="EH71" s="149"/>
      <c r="EI71" s="149"/>
      <c r="EJ71" s="149"/>
      <c r="EK71" s="88"/>
      <c r="EL71" s="149"/>
      <c r="EM71" s="146">
        <f>SUM(M71,O71,Q71,S71,U71,W71,Y71,AA71,AC71,AE71,AG71,AI71,AK71,AM71,AO71,AQ71,AS71,AU71,AW71,AY71,BA71,BC71,BE71,BG71,BI71,BK71,BM71,BO71,BQ71,BS71,BU71,BW71,BY71,CA71,CC71,CE71,CG71,CI71,CK71,CM71,CO71,CQ71,CS71,CU71,CW71,CY71,DA71,DC71,DE71,DG71,DI71,DK71,DM71,DO71,DQ71,DS71,DU71,DW71,DY71,EA71,EC71)</f>
        <v>5369</v>
      </c>
      <c r="EN71" s="146">
        <f>SUM(N71,P71,R71,T71,V71,X71,Z71,AB71,AD71,AF71,AH71,AJ71,AL71,AN71,AP71,AR71,AT71,AV71,AX71,AZ71,BB71,BD71,BF71,BH71,BJ71,BL71,BN71,BP71,BR71,BT71,BV71,BX71,BZ71,CB71,CD71,CF71,CH71,CJ71,CL71,CN71,CP71,CR71,CT71,CV71,CX71,CZ71,DB71,DD71,DF71,DH71,DJ71,DL71,DN71,DP71,DR71,DT71,DV71,DX71,DZ71,EB71,ED71)</f>
        <v>134741182.73615995</v>
      </c>
    </row>
    <row r="72" spans="1:144" s="134" customFormat="1" ht="35.25" customHeight="1" x14ac:dyDescent="0.25">
      <c r="A72" s="143"/>
      <c r="B72" s="73">
        <v>45</v>
      </c>
      <c r="C72" s="147" t="s">
        <v>209</v>
      </c>
      <c r="D72" s="133" t="s">
        <v>210</v>
      </c>
      <c r="E72" s="76">
        <v>17622</v>
      </c>
      <c r="F72" s="77">
        <v>1.75</v>
      </c>
      <c r="G72" s="78"/>
      <c r="H72" s="79">
        <v>1</v>
      </c>
      <c r="I72" s="135">
        <v>1.4</v>
      </c>
      <c r="J72" s="135">
        <v>1.68</v>
      </c>
      <c r="K72" s="135">
        <v>2.23</v>
      </c>
      <c r="L72" s="136">
        <v>2.57</v>
      </c>
      <c r="M72" s="81"/>
      <c r="N72" s="82">
        <f t="shared" si="776"/>
        <v>0</v>
      </c>
      <c r="O72" s="166"/>
      <c r="P72" s="82">
        <f t="shared" si="777"/>
        <v>0</v>
      </c>
      <c r="Q72" s="87"/>
      <c r="R72" s="82">
        <f t="shared" si="778"/>
        <v>0</v>
      </c>
      <c r="S72" s="81"/>
      <c r="T72" s="82">
        <f t="shared" si="779"/>
        <v>0</v>
      </c>
      <c r="U72" s="81"/>
      <c r="V72" s="82">
        <f t="shared" si="780"/>
        <v>0</v>
      </c>
      <c r="W72" s="81"/>
      <c r="X72" s="82">
        <f t="shared" si="781"/>
        <v>0</v>
      </c>
      <c r="Y72" s="87"/>
      <c r="Z72" s="82">
        <f t="shared" si="782"/>
        <v>0</v>
      </c>
      <c r="AA72" s="81"/>
      <c r="AB72" s="82">
        <f t="shared" si="783"/>
        <v>0</v>
      </c>
      <c r="AC72" s="87"/>
      <c r="AD72" s="81">
        <f>SUM(AC72*$E72*$F72*$H72*$J72*$AD$10)</f>
        <v>0</v>
      </c>
      <c r="AE72" s="87"/>
      <c r="AF72" s="81">
        <f t="shared" si="784"/>
        <v>0</v>
      </c>
      <c r="AG72" s="81">
        <v>50</v>
      </c>
      <c r="AH72" s="82">
        <f t="shared" si="785"/>
        <v>2158695</v>
      </c>
      <c r="AI72" s="81"/>
      <c r="AJ72" s="82">
        <f t="shared" si="786"/>
        <v>0</v>
      </c>
      <c r="AK72" s="81">
        <v>10</v>
      </c>
      <c r="AL72" s="82">
        <f t="shared" si="787"/>
        <v>431739</v>
      </c>
      <c r="AM72" s="81"/>
      <c r="AN72" s="82">
        <f t="shared" si="788"/>
        <v>0</v>
      </c>
      <c r="AO72" s="81">
        <v>14</v>
      </c>
      <c r="AP72" s="82">
        <f t="shared" si="789"/>
        <v>604434.6</v>
      </c>
      <c r="AQ72" s="81"/>
      <c r="AR72" s="82">
        <f t="shared" si="790"/>
        <v>0</v>
      </c>
      <c r="AS72" s="81"/>
      <c r="AT72" s="82">
        <f t="shared" si="791"/>
        <v>0</v>
      </c>
      <c r="AU72" s="81"/>
      <c r="AV72" s="82">
        <f t="shared" si="792"/>
        <v>0</v>
      </c>
      <c r="AW72" s="81">
        <v>28</v>
      </c>
      <c r="AX72" s="82">
        <f t="shared" si="793"/>
        <v>1208869.2</v>
      </c>
      <c r="AY72" s="81"/>
      <c r="AZ72" s="82">
        <f t="shared" si="794"/>
        <v>0</v>
      </c>
      <c r="BA72" s="81"/>
      <c r="BB72" s="82">
        <f t="shared" si="795"/>
        <v>0</v>
      </c>
      <c r="BC72" s="81"/>
      <c r="BD72" s="82">
        <f t="shared" si="796"/>
        <v>0</v>
      </c>
      <c r="BE72" s="81"/>
      <c r="BF72" s="82">
        <f t="shared" si="797"/>
        <v>0</v>
      </c>
      <c r="BG72" s="81">
        <v>40</v>
      </c>
      <c r="BH72" s="82">
        <f t="shared" si="798"/>
        <v>1726956</v>
      </c>
      <c r="BI72" s="81"/>
      <c r="BJ72" s="82">
        <f t="shared" si="799"/>
        <v>0</v>
      </c>
      <c r="BK72" s="81"/>
      <c r="BL72" s="82">
        <f t="shared" si="800"/>
        <v>0</v>
      </c>
      <c r="BM72" s="148"/>
      <c r="BN72" s="82">
        <f t="shared" si="801"/>
        <v>0</v>
      </c>
      <c r="BO72" s="81"/>
      <c r="BP72" s="82">
        <f t="shared" si="802"/>
        <v>0</v>
      </c>
      <c r="BQ72" s="81"/>
      <c r="BR72" s="82">
        <f t="shared" si="803"/>
        <v>0</v>
      </c>
      <c r="BS72" s="81"/>
      <c r="BT72" s="82">
        <f t="shared" si="804"/>
        <v>0</v>
      </c>
      <c r="BU72" s="81"/>
      <c r="BV72" s="82">
        <f t="shared" si="805"/>
        <v>0</v>
      </c>
      <c r="BW72" s="81"/>
      <c r="BX72" s="82">
        <f t="shared" si="806"/>
        <v>0</v>
      </c>
      <c r="BY72" s="81"/>
      <c r="BZ72" s="82">
        <f t="shared" si="807"/>
        <v>0</v>
      </c>
      <c r="CA72" s="87">
        <v>10</v>
      </c>
      <c r="CB72" s="84">
        <f t="shared" si="808"/>
        <v>518086.8</v>
      </c>
      <c r="CC72" s="81"/>
      <c r="CD72" s="84">
        <f t="shared" si="809"/>
        <v>0</v>
      </c>
      <c r="CE72" s="81"/>
      <c r="CF72" s="84">
        <f t="shared" si="810"/>
        <v>0</v>
      </c>
      <c r="CG72" s="87">
        <v>12</v>
      </c>
      <c r="CH72" s="84">
        <f t="shared" si="811"/>
        <v>621704.16</v>
      </c>
      <c r="CI72" s="87"/>
      <c r="CJ72" s="84">
        <f t="shared" si="812"/>
        <v>0</v>
      </c>
      <c r="CK72" s="81"/>
      <c r="CL72" s="84">
        <f t="shared" si="813"/>
        <v>0</v>
      </c>
      <c r="CM72" s="81"/>
      <c r="CN72" s="84">
        <f t="shared" si="814"/>
        <v>0</v>
      </c>
      <c r="CO72" s="87"/>
      <c r="CP72" s="84">
        <f t="shared" si="815"/>
        <v>0</v>
      </c>
      <c r="CQ72" s="81"/>
      <c r="CR72" s="84">
        <f t="shared" si="816"/>
        <v>0</v>
      </c>
      <c r="CS72" s="81"/>
      <c r="CT72" s="84">
        <f t="shared" si="817"/>
        <v>0</v>
      </c>
      <c r="CU72" s="81"/>
      <c r="CV72" s="84">
        <f t="shared" si="818"/>
        <v>0</v>
      </c>
      <c r="CW72" s="81"/>
      <c r="CX72" s="84">
        <f t="shared" si="819"/>
        <v>0</v>
      </c>
      <c r="CY72" s="81"/>
      <c r="CZ72" s="84">
        <f t="shared" si="820"/>
        <v>0</v>
      </c>
      <c r="DA72" s="81"/>
      <c r="DB72" s="84">
        <f t="shared" si="821"/>
        <v>0</v>
      </c>
      <c r="DC72" s="81"/>
      <c r="DD72" s="81">
        <f t="shared" si="822"/>
        <v>0</v>
      </c>
      <c r="DE72" s="85"/>
      <c r="DF72" s="81">
        <f t="shared" si="823"/>
        <v>0</v>
      </c>
      <c r="DG72" s="81"/>
      <c r="DH72" s="81">
        <f t="shared" si="824"/>
        <v>0</v>
      </c>
      <c r="DI72" s="81"/>
      <c r="DJ72" s="81">
        <f t="shared" si="825"/>
        <v>0</v>
      </c>
      <c r="DK72" s="101"/>
      <c r="DL72" s="82">
        <f t="shared" si="826"/>
        <v>0</v>
      </c>
      <c r="DM72" s="81"/>
      <c r="DN72" s="82">
        <f t="shared" si="827"/>
        <v>0</v>
      </c>
      <c r="DO72" s="81"/>
      <c r="DP72" s="84">
        <f t="shared" si="828"/>
        <v>0</v>
      </c>
      <c r="DQ72" s="81"/>
      <c r="DR72" s="87"/>
      <c r="DS72" s="81"/>
      <c r="DT72" s="82">
        <f t="shared" si="829"/>
        <v>0</v>
      </c>
      <c r="DU72" s="81"/>
      <c r="DV72" s="82">
        <f t="shared" si="830"/>
        <v>0</v>
      </c>
      <c r="DW72" s="81"/>
      <c r="DX72" s="87"/>
      <c r="DY72" s="86"/>
      <c r="DZ72" s="86"/>
      <c r="EA72" s="81">
        <v>70</v>
      </c>
      <c r="EB72" s="87">
        <f t="shared" si="831"/>
        <v>3022173</v>
      </c>
      <c r="EC72" s="87"/>
      <c r="ED72" s="87"/>
      <c r="EE72" s="87"/>
      <c r="EF72" s="88">
        <f t="shared" si="832"/>
        <v>0</v>
      </c>
      <c r="EG72" s="165"/>
      <c r="EH72" s="88">
        <f>(EG72*$E72*$F72*$H72*$I72)</f>
        <v>0</v>
      </c>
      <c r="EI72" s="149"/>
      <c r="EJ72" s="149"/>
      <c r="EK72" s="88"/>
      <c r="EL72" s="149"/>
      <c r="EM72" s="146">
        <f>SUM(M72,O72,Q72,S72,U72,W72,Y72,AA72,AC72,AE72,AG72,AI72,AK72,AM72,AO72,AQ72,AS72,AU72,AW72,AY72,BA72,BC72,BE72,BG72,BI72,BK72,BM72,BO72,BQ72,BS72,BU72,BW72,BY72,CA72,CC72,CE72,CG72,CI72,CK72,CM72,CO72,CQ72,CS72,CU72,CW72,CY72,DA72,DC72,DE72,DG72,DI72,DK72,DM72,DO72,DQ72,DS72,DU72,DW72,DY72,EA72,EC72,EG72)</f>
        <v>234</v>
      </c>
      <c r="EN72" s="146">
        <f>SUM(N72,P72,R72,T72,V72,X72,Z72,AB72,AD72,AF72,AH72,AJ72,AL72,AN72,AP72,AR72,AT72,AV72,AX72,AZ72,BB72,BD72,BF72,BH72,BJ72,BL72,BN72,BP72,BR72,BT72,BV72,BX72,BZ72,CB72,CD72,CF72,CH72,CJ72,CL72,CN72,CP72,CR72,CT72,CV72,CX72,CZ72,DB72,DD72,DF72,DH72,DJ72,DL72,DN72,DP72,DR72,DT72,DV72,DX72,DZ72,EB72,ED72,EH72)</f>
        <v>10292657.76</v>
      </c>
    </row>
    <row r="73" spans="1:144" s="134" customFormat="1" ht="34.5" customHeight="1" x14ac:dyDescent="0.25">
      <c r="A73" s="143"/>
      <c r="B73" s="73">
        <v>46</v>
      </c>
      <c r="C73" s="147" t="s">
        <v>211</v>
      </c>
      <c r="D73" s="133" t="s">
        <v>212</v>
      </c>
      <c r="E73" s="76">
        <v>17622</v>
      </c>
      <c r="F73" s="77">
        <v>2.89</v>
      </c>
      <c r="G73" s="78"/>
      <c r="H73" s="79">
        <v>1</v>
      </c>
      <c r="I73" s="135">
        <v>1.4</v>
      </c>
      <c r="J73" s="135">
        <v>1.68</v>
      </c>
      <c r="K73" s="135">
        <v>2.23</v>
      </c>
      <c r="L73" s="136">
        <v>2.57</v>
      </c>
      <c r="M73" s="81"/>
      <c r="N73" s="82">
        <f t="shared" si="776"/>
        <v>0</v>
      </c>
      <c r="O73" s="144"/>
      <c r="P73" s="82">
        <f t="shared" si="777"/>
        <v>0</v>
      </c>
      <c r="Q73" s="87"/>
      <c r="R73" s="82">
        <f t="shared" si="778"/>
        <v>0</v>
      </c>
      <c r="S73" s="81"/>
      <c r="T73" s="82">
        <f t="shared" si="779"/>
        <v>0</v>
      </c>
      <c r="U73" s="81"/>
      <c r="V73" s="82">
        <f t="shared" si="780"/>
        <v>0</v>
      </c>
      <c r="W73" s="81"/>
      <c r="X73" s="82">
        <f t="shared" si="781"/>
        <v>0</v>
      </c>
      <c r="Y73" s="87"/>
      <c r="Z73" s="82">
        <f t="shared" si="782"/>
        <v>0</v>
      </c>
      <c r="AA73" s="81"/>
      <c r="AB73" s="82">
        <f t="shared" si="783"/>
        <v>0</v>
      </c>
      <c r="AC73" s="87"/>
      <c r="AD73" s="81">
        <f>SUM(AC73*$E73*$F73*$H73*$J73*$AD$10)</f>
        <v>0</v>
      </c>
      <c r="AE73" s="87"/>
      <c r="AF73" s="81">
        <f t="shared" si="784"/>
        <v>0</v>
      </c>
      <c r="AG73" s="81">
        <v>0</v>
      </c>
      <c r="AH73" s="82">
        <f t="shared" si="785"/>
        <v>0</v>
      </c>
      <c r="AI73" s="81"/>
      <c r="AJ73" s="82">
        <f t="shared" si="786"/>
        <v>0</v>
      </c>
      <c r="AK73" s="81">
        <v>75</v>
      </c>
      <c r="AL73" s="82">
        <f t="shared" si="787"/>
        <v>5347395.8999999994</v>
      </c>
      <c r="AM73" s="81"/>
      <c r="AN73" s="82">
        <f t="shared" si="788"/>
        <v>0</v>
      </c>
      <c r="AO73" s="81">
        <v>8</v>
      </c>
      <c r="AP73" s="82">
        <f t="shared" si="789"/>
        <v>570388.89599999995</v>
      </c>
      <c r="AQ73" s="81"/>
      <c r="AR73" s="82">
        <f t="shared" si="790"/>
        <v>0</v>
      </c>
      <c r="AS73" s="81"/>
      <c r="AT73" s="82">
        <f t="shared" si="791"/>
        <v>0</v>
      </c>
      <c r="AU73" s="81"/>
      <c r="AV73" s="82">
        <f t="shared" si="792"/>
        <v>0</v>
      </c>
      <c r="AW73" s="81">
        <v>6</v>
      </c>
      <c r="AX73" s="82">
        <f t="shared" si="793"/>
        <v>427791.67200000002</v>
      </c>
      <c r="AY73" s="81"/>
      <c r="AZ73" s="82">
        <f t="shared" si="794"/>
        <v>0</v>
      </c>
      <c r="BA73" s="81"/>
      <c r="BB73" s="82">
        <f t="shared" si="795"/>
        <v>0</v>
      </c>
      <c r="BC73" s="81"/>
      <c r="BD73" s="82">
        <f t="shared" si="796"/>
        <v>0</v>
      </c>
      <c r="BE73" s="81"/>
      <c r="BF73" s="82">
        <f t="shared" si="797"/>
        <v>0</v>
      </c>
      <c r="BG73" s="81">
        <v>5</v>
      </c>
      <c r="BH73" s="82">
        <f t="shared" si="798"/>
        <v>356493.06</v>
      </c>
      <c r="BI73" s="81"/>
      <c r="BJ73" s="82">
        <f t="shared" si="799"/>
        <v>0</v>
      </c>
      <c r="BK73" s="81"/>
      <c r="BL73" s="82">
        <f t="shared" si="800"/>
        <v>0</v>
      </c>
      <c r="BM73" s="148"/>
      <c r="BN73" s="82">
        <f t="shared" si="801"/>
        <v>0</v>
      </c>
      <c r="BO73" s="81"/>
      <c r="BP73" s="82">
        <f t="shared" si="802"/>
        <v>0</v>
      </c>
      <c r="BQ73" s="81"/>
      <c r="BR73" s="82">
        <f t="shared" si="803"/>
        <v>0</v>
      </c>
      <c r="BS73" s="81"/>
      <c r="BT73" s="82">
        <f t="shared" si="804"/>
        <v>0</v>
      </c>
      <c r="BU73" s="81"/>
      <c r="BV73" s="82">
        <f t="shared" si="805"/>
        <v>0</v>
      </c>
      <c r="BW73" s="81"/>
      <c r="BX73" s="82">
        <f t="shared" si="806"/>
        <v>0</v>
      </c>
      <c r="BY73" s="81"/>
      <c r="BZ73" s="82">
        <f t="shared" si="807"/>
        <v>0</v>
      </c>
      <c r="CA73" s="87">
        <v>12</v>
      </c>
      <c r="CB73" s="84">
        <f t="shared" si="808"/>
        <v>1026700.0128000001</v>
      </c>
      <c r="CC73" s="81"/>
      <c r="CD73" s="84">
        <f t="shared" si="809"/>
        <v>0</v>
      </c>
      <c r="CE73" s="81"/>
      <c r="CF73" s="84">
        <f t="shared" si="810"/>
        <v>0</v>
      </c>
      <c r="CG73" s="87">
        <v>134</v>
      </c>
      <c r="CH73" s="84">
        <f t="shared" si="811"/>
        <v>11464816.809600001</v>
      </c>
      <c r="CI73" s="87"/>
      <c r="CJ73" s="84">
        <f t="shared" si="812"/>
        <v>0</v>
      </c>
      <c r="CK73" s="81"/>
      <c r="CL73" s="84">
        <f t="shared" si="813"/>
        <v>0</v>
      </c>
      <c r="CM73" s="81"/>
      <c r="CN73" s="84">
        <f t="shared" si="814"/>
        <v>0</v>
      </c>
      <c r="CO73" s="87"/>
      <c r="CP73" s="84">
        <f t="shared" si="815"/>
        <v>0</v>
      </c>
      <c r="CQ73" s="81"/>
      <c r="CR73" s="84">
        <f t="shared" si="816"/>
        <v>0</v>
      </c>
      <c r="CS73" s="81"/>
      <c r="CT73" s="84">
        <f t="shared" si="817"/>
        <v>0</v>
      </c>
      <c r="CU73" s="81"/>
      <c r="CV73" s="84">
        <f t="shared" si="818"/>
        <v>0</v>
      </c>
      <c r="CW73" s="81"/>
      <c r="CX73" s="84">
        <f t="shared" si="819"/>
        <v>0</v>
      </c>
      <c r="CY73" s="81"/>
      <c r="CZ73" s="84">
        <f t="shared" si="820"/>
        <v>0</v>
      </c>
      <c r="DA73" s="81"/>
      <c r="DB73" s="84">
        <f t="shared" si="821"/>
        <v>0</v>
      </c>
      <c r="DC73" s="81"/>
      <c r="DD73" s="81">
        <f t="shared" si="822"/>
        <v>0</v>
      </c>
      <c r="DE73" s="92"/>
      <c r="DF73" s="81">
        <f t="shared" si="823"/>
        <v>0</v>
      </c>
      <c r="DG73" s="81"/>
      <c r="DH73" s="81">
        <f t="shared" si="824"/>
        <v>0</v>
      </c>
      <c r="DI73" s="81"/>
      <c r="DJ73" s="81">
        <f t="shared" si="825"/>
        <v>0</v>
      </c>
      <c r="DK73" s="101"/>
      <c r="DL73" s="82">
        <f t="shared" si="826"/>
        <v>0</v>
      </c>
      <c r="DM73" s="81"/>
      <c r="DN73" s="82">
        <f t="shared" si="827"/>
        <v>0</v>
      </c>
      <c r="DO73" s="81"/>
      <c r="DP73" s="84">
        <f t="shared" si="828"/>
        <v>0</v>
      </c>
      <c r="DQ73" s="81"/>
      <c r="DR73" s="87"/>
      <c r="DS73" s="81"/>
      <c r="DT73" s="82">
        <f t="shared" si="829"/>
        <v>0</v>
      </c>
      <c r="DU73" s="81"/>
      <c r="DV73" s="82">
        <f t="shared" si="830"/>
        <v>0</v>
      </c>
      <c r="DW73" s="81"/>
      <c r="DX73" s="87"/>
      <c r="DY73" s="86"/>
      <c r="DZ73" s="86"/>
      <c r="EA73" s="81">
        <v>230</v>
      </c>
      <c r="EB73" s="87">
        <f t="shared" si="831"/>
        <v>16398680.76</v>
      </c>
      <c r="EC73" s="87"/>
      <c r="ED73" s="87"/>
      <c r="EE73" s="87"/>
      <c r="EF73" s="88">
        <f t="shared" si="832"/>
        <v>0</v>
      </c>
      <c r="EG73" s="165"/>
      <c r="EH73" s="88">
        <f>(EG73*$E73*$F73*$H73*$I73)</f>
        <v>0</v>
      </c>
      <c r="EI73" s="149"/>
      <c r="EJ73" s="149"/>
      <c r="EK73" s="88"/>
      <c r="EL73" s="149"/>
      <c r="EM73" s="146">
        <f>SUM(M73,O73,Q73,S73,U73,W73,Y73,AA73,AC73,AE73,AG73,AI73,AK73,AM73,AO73,AQ73,AS73,AU73,AW73,AY73,BA73,BC73,BE73,BG73,BI73,BK73,BM73,BO73,BQ73,BS73,BU73,BW73,BY73,CA73,CC73,CE73,CG73,CI73,CK73,CM73,CO73,CQ73,CS73,CU73,CW73,CY73,DA73,DC73,DE73,DG73,DI73,DK73,DM73,DO73,DQ73,DS73,DU73,DW73,DY73,EA73,EC73,EG73)</f>
        <v>470</v>
      </c>
      <c r="EN73" s="146">
        <f>SUM(N73,P73,R73,T73,V73,X73,Z73,AB73,AD73,AF73,AH73,AJ73,AL73,AN73,AP73,AR73,AT73,AV73,AX73,AZ73,BB73,BD73,BF73,BH73,BJ73,BL73,BN73,BP73,BR73,BT73,BV73,BX73,BZ73,CB73,CD73,CF73,CH73,CJ73,CL73,CN73,CP73,CR73,CT73,CV73,CX73,CZ73,DB73,DD73,DF73,DH73,DJ73,DL73,DN73,DP73,DR73,DT73,DV73,DX73,DZ73,EB73,ED73,EH73)</f>
        <v>35592267.110399999</v>
      </c>
    </row>
    <row r="74" spans="1:144" s="122" customFormat="1" ht="15" x14ac:dyDescent="0.25">
      <c r="A74" s="63">
        <v>16</v>
      </c>
      <c r="B74" s="63"/>
      <c r="C74" s="52" t="s">
        <v>213</v>
      </c>
      <c r="D74" s="167" t="s">
        <v>214</v>
      </c>
      <c r="E74" s="76">
        <v>17622</v>
      </c>
      <c r="F74" s="130"/>
      <c r="G74" s="78"/>
      <c r="H74" s="66"/>
      <c r="I74" s="131">
        <v>1.4</v>
      </c>
      <c r="J74" s="131">
        <v>1.68</v>
      </c>
      <c r="K74" s="131">
        <v>2.23</v>
      </c>
      <c r="L74" s="120">
        <v>2.57</v>
      </c>
      <c r="M74" s="107">
        <f t="shared" ref="M74:Y74" si="833">SUM(M75:M76)</f>
        <v>10</v>
      </c>
      <c r="N74" s="107">
        <f t="shared" si="833"/>
        <v>220310.24399999998</v>
      </c>
      <c r="O74" s="107">
        <f t="shared" si="833"/>
        <v>0</v>
      </c>
      <c r="P74" s="107">
        <f>SUM(P75:P76)</f>
        <v>0</v>
      </c>
      <c r="Q74" s="107">
        <f t="shared" si="833"/>
        <v>0</v>
      </c>
      <c r="R74" s="107">
        <f>SUM(R75:R76)</f>
        <v>0</v>
      </c>
      <c r="S74" s="107">
        <f t="shared" si="833"/>
        <v>0</v>
      </c>
      <c r="T74" s="107">
        <f>SUM(T75:T76)</f>
        <v>0</v>
      </c>
      <c r="U74" s="107">
        <f t="shared" si="833"/>
        <v>0</v>
      </c>
      <c r="V74" s="107">
        <f>SUM(V75:V76)</f>
        <v>0</v>
      </c>
      <c r="W74" s="107">
        <f t="shared" si="833"/>
        <v>0</v>
      </c>
      <c r="X74" s="107">
        <f>SUM(X75:X76)</f>
        <v>0</v>
      </c>
      <c r="Y74" s="107">
        <f t="shared" si="833"/>
        <v>300</v>
      </c>
      <c r="Z74" s="107">
        <f>SUM(Z75:Z76)</f>
        <v>6609307.3199999994</v>
      </c>
      <c r="AA74" s="107">
        <f t="shared" ref="AA74:AG74" si="834">SUM(AA75:AA76)</f>
        <v>414</v>
      </c>
      <c r="AB74" s="107">
        <f>SUM(AB75:AB76)</f>
        <v>9120844.1015999988</v>
      </c>
      <c r="AC74" s="107">
        <f t="shared" ref="AC74" si="835">SUM(AC75:AC76)</f>
        <v>0</v>
      </c>
      <c r="AD74" s="107">
        <f t="shared" si="834"/>
        <v>0</v>
      </c>
      <c r="AE74" s="107">
        <f>SUM(AE75:AE76)</f>
        <v>200</v>
      </c>
      <c r="AF74" s="107">
        <f t="shared" si="834"/>
        <v>5287445.8559999997</v>
      </c>
      <c r="AG74" s="107">
        <f t="shared" si="834"/>
        <v>105</v>
      </c>
      <c r="AH74" s="107">
        <f>SUM(AH75:AH76)</f>
        <v>2313257.5619999995</v>
      </c>
      <c r="AI74" s="107">
        <f t="shared" ref="AI74:AO74" si="836">SUM(AI75:AI76)</f>
        <v>0</v>
      </c>
      <c r="AJ74" s="107">
        <f>SUM(AJ75:AJ76)</f>
        <v>0</v>
      </c>
      <c r="AK74" s="107">
        <f t="shared" si="836"/>
        <v>5</v>
      </c>
      <c r="AL74" s="107">
        <f>SUM(AL75:AL76)</f>
        <v>110155.12199999999</v>
      </c>
      <c r="AM74" s="107">
        <f t="shared" si="836"/>
        <v>0</v>
      </c>
      <c r="AN74" s="107">
        <f>SUM(AN75:AN76)</f>
        <v>0</v>
      </c>
      <c r="AO74" s="107">
        <f t="shared" si="836"/>
        <v>150</v>
      </c>
      <c r="AP74" s="107">
        <f>SUM(AP75:AP76)</f>
        <v>3304653.6599999997</v>
      </c>
      <c r="AQ74" s="107">
        <f t="shared" ref="AQ74:BA74" si="837">SUM(AQ75:AQ76)</f>
        <v>530</v>
      </c>
      <c r="AR74" s="107">
        <f>SUM(AR75:AR76)</f>
        <v>11676442.932</v>
      </c>
      <c r="AS74" s="107">
        <f t="shared" si="837"/>
        <v>504</v>
      </c>
      <c r="AT74" s="107">
        <f>SUM(AT75:AT76)</f>
        <v>11103636.297599997</v>
      </c>
      <c r="AU74" s="107">
        <f t="shared" si="837"/>
        <v>304</v>
      </c>
      <c r="AV74" s="107">
        <f>SUM(AV75:AV76)</f>
        <v>6697431.4175999993</v>
      </c>
      <c r="AW74" s="107">
        <f t="shared" si="837"/>
        <v>700</v>
      </c>
      <c r="AX74" s="107">
        <f>SUM(AX75:AX76)</f>
        <v>15421717.079999998</v>
      </c>
      <c r="AY74" s="107">
        <f t="shared" si="837"/>
        <v>0</v>
      </c>
      <c r="AZ74" s="107">
        <f>SUM(AZ75:AZ76)</f>
        <v>0</v>
      </c>
      <c r="BA74" s="107">
        <f t="shared" si="837"/>
        <v>420</v>
      </c>
      <c r="BB74" s="107">
        <f>SUM(BB75:BB76)</f>
        <v>9253030.2479999978</v>
      </c>
      <c r="BC74" s="107">
        <f t="shared" ref="BC74:DK74" si="838">SUM(BC75:BC76)</f>
        <v>0</v>
      </c>
      <c r="BD74" s="107">
        <f>SUM(BD75:BD76)</f>
        <v>0</v>
      </c>
      <c r="BE74" s="107">
        <f t="shared" si="838"/>
        <v>11</v>
      </c>
      <c r="BF74" s="107">
        <f>SUM(BF75:BF76)</f>
        <v>242341.26839999997</v>
      </c>
      <c r="BG74" s="107">
        <f t="shared" ref="BG74" si="839">SUM(BG75:BG76)</f>
        <v>0</v>
      </c>
      <c r="BH74" s="107">
        <f>SUM(BH75:BH76)</f>
        <v>0</v>
      </c>
      <c r="BI74" s="107">
        <f t="shared" si="838"/>
        <v>0</v>
      </c>
      <c r="BJ74" s="107">
        <f>SUM(BJ75:BJ76)</f>
        <v>0</v>
      </c>
      <c r="BK74" s="107">
        <f t="shared" si="838"/>
        <v>38</v>
      </c>
      <c r="BL74" s="107">
        <f>SUM(BL75:BL76)</f>
        <v>837178.92719999992</v>
      </c>
      <c r="BM74" s="107">
        <f t="shared" si="838"/>
        <v>145</v>
      </c>
      <c r="BN74" s="107">
        <f t="shared" si="838"/>
        <v>3194498.5379999997</v>
      </c>
      <c r="BO74" s="107">
        <f t="shared" si="838"/>
        <v>280</v>
      </c>
      <c r="BP74" s="107">
        <f t="shared" si="838"/>
        <v>6168686.8319999985</v>
      </c>
      <c r="BQ74" s="107">
        <f t="shared" si="838"/>
        <v>95</v>
      </c>
      <c r="BR74" s="107">
        <f t="shared" si="838"/>
        <v>2092947.3179999997</v>
      </c>
      <c r="BS74" s="107">
        <f t="shared" si="838"/>
        <v>188</v>
      </c>
      <c r="BT74" s="107">
        <f t="shared" si="838"/>
        <v>4141832.5871999995</v>
      </c>
      <c r="BU74" s="107">
        <f t="shared" si="838"/>
        <v>161</v>
      </c>
      <c r="BV74" s="107">
        <f t="shared" si="838"/>
        <v>3546994.9283999996</v>
      </c>
      <c r="BW74" s="107">
        <f t="shared" si="838"/>
        <v>246</v>
      </c>
      <c r="BX74" s="107">
        <f t="shared" si="838"/>
        <v>5419632.0023999987</v>
      </c>
      <c r="BY74" s="107">
        <f t="shared" si="838"/>
        <v>500</v>
      </c>
      <c r="BZ74" s="107">
        <f t="shared" si="838"/>
        <v>11015512.199999997</v>
      </c>
      <c r="CA74" s="107">
        <f t="shared" si="838"/>
        <v>1500</v>
      </c>
      <c r="CB74" s="107">
        <f t="shared" si="838"/>
        <v>39655843.920000002</v>
      </c>
      <c r="CC74" s="107">
        <f t="shared" si="838"/>
        <v>0</v>
      </c>
      <c r="CD74" s="107">
        <f t="shared" si="838"/>
        <v>0</v>
      </c>
      <c r="CE74" s="107">
        <f t="shared" si="838"/>
        <v>570</v>
      </c>
      <c r="CF74" s="107">
        <f t="shared" si="838"/>
        <v>15069220.689599998</v>
      </c>
      <c r="CG74" s="107">
        <f t="shared" si="838"/>
        <v>300</v>
      </c>
      <c r="CH74" s="107">
        <f t="shared" si="838"/>
        <v>7931168.7839999991</v>
      </c>
      <c r="CI74" s="107">
        <f t="shared" si="838"/>
        <v>0</v>
      </c>
      <c r="CJ74" s="107">
        <f t="shared" si="838"/>
        <v>0</v>
      </c>
      <c r="CK74" s="107">
        <f t="shared" si="838"/>
        <v>765</v>
      </c>
      <c r="CL74" s="107">
        <f t="shared" si="838"/>
        <v>20224480.3992</v>
      </c>
      <c r="CM74" s="107">
        <f t="shared" si="838"/>
        <v>90</v>
      </c>
      <c r="CN74" s="107">
        <f t="shared" si="838"/>
        <v>2379350.6351999999</v>
      </c>
      <c r="CO74" s="107">
        <f t="shared" si="838"/>
        <v>160</v>
      </c>
      <c r="CP74" s="107">
        <f t="shared" si="838"/>
        <v>4229956.6847999999</v>
      </c>
      <c r="CQ74" s="107">
        <f t="shared" si="838"/>
        <v>242</v>
      </c>
      <c r="CR74" s="107">
        <f t="shared" si="838"/>
        <v>6397809.4857599987</v>
      </c>
      <c r="CS74" s="107">
        <f t="shared" si="838"/>
        <v>1100</v>
      </c>
      <c r="CT74" s="107">
        <f t="shared" si="838"/>
        <v>29080952.207999997</v>
      </c>
      <c r="CU74" s="107">
        <f t="shared" si="838"/>
        <v>80</v>
      </c>
      <c r="CV74" s="107">
        <f t="shared" si="838"/>
        <v>2114978.3424</v>
      </c>
      <c r="CW74" s="107">
        <f t="shared" si="838"/>
        <v>170</v>
      </c>
      <c r="CX74" s="107">
        <f t="shared" si="838"/>
        <v>4494328.9775999989</v>
      </c>
      <c r="CY74" s="107">
        <f t="shared" si="838"/>
        <v>200</v>
      </c>
      <c r="CZ74" s="107">
        <f t="shared" si="838"/>
        <v>5287445.8559999997</v>
      </c>
      <c r="DA74" s="107">
        <f t="shared" si="838"/>
        <v>60</v>
      </c>
      <c r="DB74" s="107">
        <f t="shared" si="838"/>
        <v>1586233.7567999999</v>
      </c>
      <c r="DC74" s="107">
        <f t="shared" si="838"/>
        <v>45</v>
      </c>
      <c r="DD74" s="107">
        <f t="shared" si="838"/>
        <v>1189675.3176</v>
      </c>
      <c r="DE74" s="132">
        <f t="shared" si="838"/>
        <v>10</v>
      </c>
      <c r="DF74" s="107">
        <f t="shared" si="838"/>
        <v>264372.2928</v>
      </c>
      <c r="DG74" s="107">
        <f t="shared" si="838"/>
        <v>0</v>
      </c>
      <c r="DH74" s="107">
        <f t="shared" si="838"/>
        <v>0</v>
      </c>
      <c r="DI74" s="107">
        <f t="shared" si="838"/>
        <v>36</v>
      </c>
      <c r="DJ74" s="107">
        <f t="shared" si="838"/>
        <v>1455935.9839199998</v>
      </c>
      <c r="DK74" s="107">
        <f t="shared" si="838"/>
        <v>0</v>
      </c>
      <c r="DL74" s="107">
        <f>SUM(DL75:DL76)</f>
        <v>0</v>
      </c>
      <c r="DM74" s="107">
        <f t="shared" ref="DM74" si="840">SUM(DM75:DM76)</f>
        <v>5</v>
      </c>
      <c r="DN74" s="107">
        <f>SUM(DN75:DN76)</f>
        <v>110155.12199999999</v>
      </c>
      <c r="DO74" s="107">
        <f t="shared" ref="DO74:DU74" si="841">SUM(DO75:DO76)</f>
        <v>0</v>
      </c>
      <c r="DP74" s="107">
        <f t="shared" si="841"/>
        <v>0</v>
      </c>
      <c r="DQ74" s="107">
        <f t="shared" si="841"/>
        <v>0</v>
      </c>
      <c r="DR74" s="107">
        <f t="shared" si="841"/>
        <v>0</v>
      </c>
      <c r="DS74" s="107">
        <f t="shared" si="841"/>
        <v>0</v>
      </c>
      <c r="DT74" s="107">
        <f>SUM(DT75:DT76)</f>
        <v>0</v>
      </c>
      <c r="DU74" s="107">
        <f t="shared" si="841"/>
        <v>0</v>
      </c>
      <c r="DV74" s="107">
        <f>SUM(DV75:DV76)</f>
        <v>0</v>
      </c>
      <c r="DW74" s="107">
        <f t="shared" ref="DW74:EN74" si="842">SUM(DW75:DW76)</f>
        <v>0</v>
      </c>
      <c r="DX74" s="107">
        <f t="shared" si="842"/>
        <v>0</v>
      </c>
      <c r="DY74" s="107">
        <f t="shared" si="842"/>
        <v>0</v>
      </c>
      <c r="DZ74" s="107">
        <f t="shared" si="842"/>
        <v>0</v>
      </c>
      <c r="EA74" s="107">
        <f t="shared" si="842"/>
        <v>0</v>
      </c>
      <c r="EB74" s="107">
        <f t="shared" si="842"/>
        <v>0</v>
      </c>
      <c r="EC74" s="107">
        <f t="shared" si="842"/>
        <v>0</v>
      </c>
      <c r="ED74" s="107">
        <f t="shared" si="842"/>
        <v>0</v>
      </c>
      <c r="EE74" s="107"/>
      <c r="EF74" s="107"/>
      <c r="EG74" s="107"/>
      <c r="EH74" s="107"/>
      <c r="EI74" s="107"/>
      <c r="EJ74" s="107"/>
      <c r="EK74" s="107"/>
      <c r="EL74" s="107"/>
      <c r="EM74" s="107">
        <f t="shared" si="842"/>
        <v>10639</v>
      </c>
      <c r="EN74" s="107">
        <f t="shared" si="842"/>
        <v>259249764.89808005</v>
      </c>
    </row>
    <row r="75" spans="1:144" s="134" customFormat="1" ht="45" x14ac:dyDescent="0.25">
      <c r="A75" s="143"/>
      <c r="B75" s="73">
        <v>47</v>
      </c>
      <c r="C75" s="147" t="s">
        <v>215</v>
      </c>
      <c r="D75" s="162" t="s">
        <v>216</v>
      </c>
      <c r="E75" s="76">
        <v>17622</v>
      </c>
      <c r="F75" s="77">
        <v>0.94</v>
      </c>
      <c r="G75" s="78"/>
      <c r="H75" s="233">
        <v>0.95</v>
      </c>
      <c r="I75" s="124">
        <v>1.4</v>
      </c>
      <c r="J75" s="124">
        <v>1.68</v>
      </c>
      <c r="K75" s="124">
        <v>2.23</v>
      </c>
      <c r="L75" s="126">
        <v>2.57</v>
      </c>
      <c r="M75" s="81">
        <v>10</v>
      </c>
      <c r="N75" s="82">
        <f t="shared" ref="N75:N76" si="843">(M75*$E75*$F75*$H75*$I75*N$10)</f>
        <v>220310.24399999998</v>
      </c>
      <c r="O75" s="144"/>
      <c r="P75" s="82">
        <f t="shared" ref="P75:P76" si="844">(O75*$E75*$F75*$H75*$I75*P$10)</f>
        <v>0</v>
      </c>
      <c r="Q75" s="87"/>
      <c r="R75" s="82">
        <f t="shared" ref="R75:R76" si="845">(Q75*$E75*$F75*$H75*$I75*R$10)</f>
        <v>0</v>
      </c>
      <c r="S75" s="81"/>
      <c r="T75" s="82">
        <f t="shared" ref="T75:T76" si="846">(S75*$E75*$F75*$H75*$I75*T$10)</f>
        <v>0</v>
      </c>
      <c r="U75" s="81"/>
      <c r="V75" s="82">
        <f t="shared" ref="V75:V76" si="847">(U75*$E75*$F75*$H75*$I75*V$10)</f>
        <v>0</v>
      </c>
      <c r="W75" s="81"/>
      <c r="X75" s="82">
        <f t="shared" ref="X75:X76" si="848">(W75*$E75*$F75*$H75*$I75*X$10)</f>
        <v>0</v>
      </c>
      <c r="Y75" s="87">
        <v>300</v>
      </c>
      <c r="Z75" s="82">
        <f t="shared" ref="Z75:Z76" si="849">(Y75*$E75*$F75*$H75*$I75*Z$10)</f>
        <v>6609307.3199999994</v>
      </c>
      <c r="AA75" s="81">
        <v>414</v>
      </c>
      <c r="AB75" s="82">
        <f t="shared" ref="AB75:AB76" si="850">(AA75*$E75*$F75*$H75*$I75*AB$10)</f>
        <v>9120844.1015999988</v>
      </c>
      <c r="AC75" s="87"/>
      <c r="AD75" s="81">
        <f>SUM(AC75*$E75*$F75*$H75*$J75*$AD$10)</f>
        <v>0</v>
      </c>
      <c r="AE75" s="87">
        <v>200</v>
      </c>
      <c r="AF75" s="81">
        <f t="shared" ref="AF75:AF76" si="851">SUM(AE75*$E75*$F75*$H75*$J75)</f>
        <v>5287445.8559999997</v>
      </c>
      <c r="AG75" s="81">
        <v>105</v>
      </c>
      <c r="AH75" s="82">
        <f t="shared" ref="AH75:AH76" si="852">(AG75*$E75*$F75*$H75*$I75*AH$10)</f>
        <v>2313257.5619999995</v>
      </c>
      <c r="AI75" s="81"/>
      <c r="AJ75" s="82">
        <f t="shared" ref="AJ75:AJ76" si="853">(AI75*$E75*$F75*$H75*$I75*AJ$10)</f>
        <v>0</v>
      </c>
      <c r="AK75" s="81">
        <v>5</v>
      </c>
      <c r="AL75" s="82">
        <f t="shared" ref="AL75:AL76" si="854">(AK75*$E75*$F75*$H75*$I75*AL$10)</f>
        <v>110155.12199999999</v>
      </c>
      <c r="AM75" s="81"/>
      <c r="AN75" s="82">
        <f t="shared" ref="AN75:AN76" si="855">(AM75*$E75*$F75*$H75*$I75*AN$10)</f>
        <v>0</v>
      </c>
      <c r="AO75" s="81">
        <v>150</v>
      </c>
      <c r="AP75" s="82">
        <f t="shared" ref="AP75:AP76" si="856">(AO75*$E75*$F75*$H75*$I75*AP$10)</f>
        <v>3304653.6599999997</v>
      </c>
      <c r="AQ75" s="81">
        <v>530</v>
      </c>
      <c r="AR75" s="82">
        <f t="shared" ref="AR75:AR76" si="857">(AQ75*$E75*$F75*$H75*$I75*AR$10)</f>
        <v>11676442.932</v>
      </c>
      <c r="AS75" s="81">
        <v>504</v>
      </c>
      <c r="AT75" s="82">
        <f t="shared" ref="AT75:AT76" si="858">(AS75*$E75*$F75*$H75*$I75*AT$10)</f>
        <v>11103636.297599997</v>
      </c>
      <c r="AU75" s="81">
        <v>304</v>
      </c>
      <c r="AV75" s="82">
        <f t="shared" ref="AV75:AV76" si="859">(AU75*$E75*$F75*$H75*$I75*AV$10)</f>
        <v>6697431.4175999993</v>
      </c>
      <c r="AW75" s="81">
        <v>700</v>
      </c>
      <c r="AX75" s="82">
        <f t="shared" ref="AX75:AX76" si="860">(AW75*$E75*$F75*$H75*$I75*AX$10)</f>
        <v>15421717.079999998</v>
      </c>
      <c r="AY75" s="81"/>
      <c r="AZ75" s="82">
        <f t="shared" ref="AZ75:AZ76" si="861">(AY75*$E75*$F75*$H75*$I75*AZ$10)</f>
        <v>0</v>
      </c>
      <c r="BA75" s="81">
        <v>420</v>
      </c>
      <c r="BB75" s="82">
        <f t="shared" ref="BB75:BB76" si="862">(BA75*$E75*$F75*$H75*$I75*BB$10)</f>
        <v>9253030.2479999978</v>
      </c>
      <c r="BC75" s="81"/>
      <c r="BD75" s="82">
        <f t="shared" ref="BD75:BD76" si="863">(BC75*$E75*$F75*$H75*$I75*BD$10)</f>
        <v>0</v>
      </c>
      <c r="BE75" s="81">
        <v>11</v>
      </c>
      <c r="BF75" s="82">
        <f t="shared" ref="BF75:BF76" si="864">(BE75*$E75*$F75*$H75*$I75*BF$10)</f>
        <v>242341.26839999997</v>
      </c>
      <c r="BG75" s="81"/>
      <c r="BH75" s="82">
        <f t="shared" ref="BH75:BH76" si="865">(BG75*$E75*$F75*$H75*$I75*BH$10)</f>
        <v>0</v>
      </c>
      <c r="BI75" s="81"/>
      <c r="BJ75" s="82">
        <f t="shared" ref="BJ75:BJ76" si="866">(BI75*$E75*$F75*$H75*$I75*BJ$10)</f>
        <v>0</v>
      </c>
      <c r="BK75" s="81">
        <v>38</v>
      </c>
      <c r="BL75" s="82">
        <f t="shared" ref="BL75:BL76" si="867">(BK75*$E75*$F75*$H75*$I75*BL$10)</f>
        <v>837178.92719999992</v>
      </c>
      <c r="BM75" s="148">
        <v>145</v>
      </c>
      <c r="BN75" s="82">
        <f t="shared" ref="BN75:BN76" si="868">(BM75*$E75*$F75*$H75*$I75*BN$10)</f>
        <v>3194498.5379999997</v>
      </c>
      <c r="BO75" s="81">
        <v>280</v>
      </c>
      <c r="BP75" s="82">
        <f t="shared" ref="BP75:BP76" si="869">(BO75*$E75*$F75*$H75*$I75*BP$10)</f>
        <v>6168686.8319999985</v>
      </c>
      <c r="BQ75" s="81">
        <v>95</v>
      </c>
      <c r="BR75" s="82">
        <f t="shared" ref="BR75:BR76" si="870">(BQ75*$E75*$F75*$H75*$I75*BR$10)</f>
        <v>2092947.3179999997</v>
      </c>
      <c r="BS75" s="81">
        <v>188</v>
      </c>
      <c r="BT75" s="82">
        <f t="shared" ref="BT75:BT76" si="871">(BS75*$E75*$F75*$H75*$I75*BT$10)</f>
        <v>4141832.5871999995</v>
      </c>
      <c r="BU75" s="81">
        <v>161</v>
      </c>
      <c r="BV75" s="82">
        <f t="shared" ref="BV75:BV76" si="872">(BU75*$E75*$F75*$H75*$I75*BV$10)</f>
        <v>3546994.9283999996</v>
      </c>
      <c r="BW75" s="81">
        <v>246</v>
      </c>
      <c r="BX75" s="82">
        <f t="shared" ref="BX75:BX76" si="873">(BW75*$E75*$F75*$H75*$I75*BX$10)</f>
        <v>5419632.0023999987</v>
      </c>
      <c r="BY75" s="81">
        <v>500</v>
      </c>
      <c r="BZ75" s="82">
        <f t="shared" ref="BZ75:BZ76" si="874">(BY75*$E75*$F75*$H75*$I75*BZ$10)</f>
        <v>11015512.199999997</v>
      </c>
      <c r="CA75" s="87">
        <v>1500</v>
      </c>
      <c r="CB75" s="84">
        <f t="shared" ref="CB75:CB76" si="875">SUM(CA75*$E75*$F75*$H75*$J75*CB$10)</f>
        <v>39655843.920000002</v>
      </c>
      <c r="CC75" s="81"/>
      <c r="CD75" s="84">
        <f t="shared" ref="CD75:CD76" si="876">SUM(CC75*$E75*$F75*$H75*$J75*CD$10)</f>
        <v>0</v>
      </c>
      <c r="CE75" s="81">
        <v>570</v>
      </c>
      <c r="CF75" s="84">
        <f t="shared" ref="CF75:CF76" si="877">SUM(CE75*$E75*$F75*$H75*$J75*CF$10)</f>
        <v>15069220.689599998</v>
      </c>
      <c r="CG75" s="87">
        <v>300</v>
      </c>
      <c r="CH75" s="84">
        <f t="shared" ref="CH75:CH76" si="878">SUM(CG75*$E75*$F75*$H75*$J75*CH$10)</f>
        <v>7931168.7839999991</v>
      </c>
      <c r="CI75" s="87"/>
      <c r="CJ75" s="84">
        <f t="shared" ref="CJ75:CJ76" si="879">SUM(CI75*$E75*$F75*$H75*$J75*CJ$10)</f>
        <v>0</v>
      </c>
      <c r="CK75" s="81">
        <v>765</v>
      </c>
      <c r="CL75" s="84">
        <f t="shared" ref="CL75:CL76" si="880">SUM(CK75*$E75*$F75*$H75*$J75*CL$10)</f>
        <v>20224480.3992</v>
      </c>
      <c r="CM75" s="81">
        <v>90</v>
      </c>
      <c r="CN75" s="84">
        <f t="shared" ref="CN75:CN76" si="881">SUM(CM75*$E75*$F75*$H75*$J75*CN$10)</f>
        <v>2379350.6351999999</v>
      </c>
      <c r="CO75" s="87">
        <v>160</v>
      </c>
      <c r="CP75" s="84">
        <f t="shared" ref="CP75:CP76" si="882">SUM(CO75*$E75*$F75*$H75*$J75*CP$10)</f>
        <v>4229956.6847999999</v>
      </c>
      <c r="CQ75" s="81">
        <v>242</v>
      </c>
      <c r="CR75" s="84">
        <f t="shared" ref="CR75:CR76" si="883">SUM(CQ75*$E75*$F75*$H75*$J75*CR$10)</f>
        <v>6397809.4857599987</v>
      </c>
      <c r="CS75" s="81">
        <v>1100</v>
      </c>
      <c r="CT75" s="84">
        <f t="shared" ref="CT75:CT76" si="884">SUM(CS75*$E75*$F75*$H75*$J75*CT$10)</f>
        <v>29080952.207999997</v>
      </c>
      <c r="CU75" s="81">
        <v>80</v>
      </c>
      <c r="CV75" s="84">
        <f t="shared" ref="CV75:CV76" si="885">SUM(CU75*$E75*$F75*$H75*$J75*CV$10)</f>
        <v>2114978.3424</v>
      </c>
      <c r="CW75" s="81">
        <v>170</v>
      </c>
      <c r="CX75" s="84">
        <f t="shared" ref="CX75:CX76" si="886">SUM(CW75*$E75*$F75*$H75*$J75*CX$10)</f>
        <v>4494328.9775999989</v>
      </c>
      <c r="CY75" s="81">
        <v>200</v>
      </c>
      <c r="CZ75" s="84">
        <f t="shared" ref="CZ75:CZ76" si="887">SUM(CY75*$E75*$F75*$H75*$J75*CZ$10)</f>
        <v>5287445.8559999997</v>
      </c>
      <c r="DA75" s="81">
        <v>60</v>
      </c>
      <c r="DB75" s="84">
        <f t="shared" ref="DB75:DB76" si="888">SUM(DA75*$E75*$F75*$H75*$J75*DB$10)</f>
        <v>1586233.7567999999</v>
      </c>
      <c r="DC75" s="81">
        <v>45</v>
      </c>
      <c r="DD75" s="81">
        <f t="shared" ref="DD75:DD76" si="889">SUM(DC75*$E75*$F75*$H75*$J75*DD$10)</f>
        <v>1189675.3176</v>
      </c>
      <c r="DE75" s="81">
        <v>10</v>
      </c>
      <c r="DF75" s="81">
        <f t="shared" ref="DF75:DF76" si="890">SUM(DE75*$E75*$F75*$H75*$J75*DF$10)</f>
        <v>264372.2928</v>
      </c>
      <c r="DG75" s="81"/>
      <c r="DH75" s="81">
        <f t="shared" ref="DH75:DH76" si="891">SUM(DG75*$E75*$F75*$H75*$K75*DH$10)</f>
        <v>0</v>
      </c>
      <c r="DI75" s="81">
        <v>36</v>
      </c>
      <c r="DJ75" s="81">
        <f t="shared" ref="DJ75:DJ76" si="892">SUM(DI75*$E75*$F75*$H75*$L75*DJ$10)</f>
        <v>1455935.9839199998</v>
      </c>
      <c r="DK75" s="101"/>
      <c r="DL75" s="82">
        <f t="shared" ref="DL75:DL76" si="893">(DK75*$E75*$F75*$H75*$I75*DL$10)</f>
        <v>0</v>
      </c>
      <c r="DM75" s="81">
        <v>5</v>
      </c>
      <c r="DN75" s="82">
        <f t="shared" ref="DN75:DN76" si="894">(DM75*$E75*$F75*$H75*$I75*DN$10)</f>
        <v>110155.12199999999</v>
      </c>
      <c r="DO75" s="81"/>
      <c r="DP75" s="84">
        <f t="shared" ref="DP75:DP76" si="895">SUM(DO75*$E75*$F75*$H75)</f>
        <v>0</v>
      </c>
      <c r="DQ75" s="81"/>
      <c r="DR75" s="87"/>
      <c r="DS75" s="81"/>
      <c r="DT75" s="82">
        <f t="shared" ref="DT75:DT76" si="896">(DS75*$E75*$F75*$H75*$I75*DT$10)</f>
        <v>0</v>
      </c>
      <c r="DU75" s="81"/>
      <c r="DV75" s="82">
        <f t="shared" ref="DV75:DV76" si="897">(DU75*$E75*$F75*$H75*$I75*DV$10)</f>
        <v>0</v>
      </c>
      <c r="DW75" s="81"/>
      <c r="DX75" s="87"/>
      <c r="DY75" s="86"/>
      <c r="DZ75" s="86"/>
      <c r="EA75" s="81"/>
      <c r="EB75" s="87">
        <f t="shared" ref="EB75:EB76" si="898">(EA75*$E75*$F75*$H75*$I75)</f>
        <v>0</v>
      </c>
      <c r="EC75" s="81"/>
      <c r="ED75" s="81"/>
      <c r="EE75" s="81"/>
      <c r="EF75" s="88">
        <f t="shared" ref="EF75:EF76" si="899">(EE75*$E75*$F75*$H75*$I75)</f>
        <v>0</v>
      </c>
      <c r="EG75" s="149"/>
      <c r="EH75" s="149"/>
      <c r="EI75" s="149"/>
      <c r="EJ75" s="149"/>
      <c r="EK75" s="88"/>
      <c r="EL75" s="149"/>
      <c r="EM75" s="146">
        <f>SUM(M75,O75,Q75,S75,U75,W75,Y75,AA75,AC75,AE75,AG75,AI75,AK75,AM75,AO75,AQ75,AS75,AU75,AW75,AY75,BA75,BC75,BE75,BG75,BI75,BK75,BM75,BO75,BQ75,BS75,BU75,BW75,BY75,CA75,CC75,CE75,CG75,CI75,CK75,CM75,CO75,CQ75,CS75,CU75,CW75,CY75,DA75,DC75,DE75,DG75,DI75,DK75,DM75,DO75,DQ75,DS75,DU75,DW75,DY75,EA75,EC75)</f>
        <v>10639</v>
      </c>
      <c r="EN75" s="146">
        <f>SUM(N75,P75,R75,T75,V75,X75,Z75,AB75,AD75,AF75,AH75,AJ75,AL75,AN75,AP75,AR75,AT75,AV75,AX75,AZ75,BB75,BD75,BF75,BH75,BJ75,BL75,BN75,BP75,BR75,BT75,BV75,BX75,BZ75,CB75,CD75,CF75,CH75,CJ75,CL75,CN75,CP75,CR75,CT75,CV75,CX75,CZ75,DB75,DD75,DF75,DH75,DJ75,DL75,DN75,DP75,DR75,DT75,DV75,DX75,DZ75,EB75,ED75)</f>
        <v>259249764.89808005</v>
      </c>
    </row>
    <row r="76" spans="1:144" s="3" customFormat="1" ht="30" customHeight="1" x14ac:dyDescent="0.25">
      <c r="A76" s="143"/>
      <c r="B76" s="73">
        <v>48</v>
      </c>
      <c r="C76" s="147" t="s">
        <v>217</v>
      </c>
      <c r="D76" s="164" t="s">
        <v>218</v>
      </c>
      <c r="E76" s="76">
        <v>17622</v>
      </c>
      <c r="F76" s="77">
        <v>2.57</v>
      </c>
      <c r="G76" s="78"/>
      <c r="H76" s="79">
        <v>1</v>
      </c>
      <c r="I76" s="124">
        <v>1.4</v>
      </c>
      <c r="J76" s="124">
        <v>1.68</v>
      </c>
      <c r="K76" s="124">
        <v>2.23</v>
      </c>
      <c r="L76" s="126">
        <v>2.57</v>
      </c>
      <c r="M76" s="81"/>
      <c r="N76" s="82">
        <f t="shared" si="843"/>
        <v>0</v>
      </c>
      <c r="O76" s="144"/>
      <c r="P76" s="82">
        <f t="shared" si="844"/>
        <v>0</v>
      </c>
      <c r="Q76" s="87"/>
      <c r="R76" s="82">
        <f t="shared" si="845"/>
        <v>0</v>
      </c>
      <c r="S76" s="81"/>
      <c r="T76" s="82">
        <f t="shared" si="846"/>
        <v>0</v>
      </c>
      <c r="U76" s="81"/>
      <c r="V76" s="82">
        <f t="shared" si="847"/>
        <v>0</v>
      </c>
      <c r="W76" s="81"/>
      <c r="X76" s="82">
        <f t="shared" si="848"/>
        <v>0</v>
      </c>
      <c r="Y76" s="87"/>
      <c r="Z76" s="82">
        <f t="shared" si="849"/>
        <v>0</v>
      </c>
      <c r="AA76" s="81"/>
      <c r="AB76" s="82">
        <f t="shared" si="850"/>
        <v>0</v>
      </c>
      <c r="AC76" s="87"/>
      <c r="AD76" s="81">
        <f>SUM(AC76*$E76*$F76*$H76*$J76*$AD$10)</f>
        <v>0</v>
      </c>
      <c r="AE76" s="87"/>
      <c r="AF76" s="81">
        <f t="shared" si="851"/>
        <v>0</v>
      </c>
      <c r="AG76" s="81"/>
      <c r="AH76" s="82">
        <f t="shared" si="852"/>
        <v>0</v>
      </c>
      <c r="AI76" s="81"/>
      <c r="AJ76" s="82">
        <f t="shared" si="853"/>
        <v>0</v>
      </c>
      <c r="AK76" s="81">
        <v>0</v>
      </c>
      <c r="AL76" s="82">
        <f t="shared" si="854"/>
        <v>0</v>
      </c>
      <c r="AM76" s="81"/>
      <c r="AN76" s="82">
        <f t="shared" si="855"/>
        <v>0</v>
      </c>
      <c r="AO76" s="81">
        <v>0</v>
      </c>
      <c r="AP76" s="82">
        <f t="shared" si="856"/>
        <v>0</v>
      </c>
      <c r="AQ76" s="81"/>
      <c r="AR76" s="82">
        <f t="shared" si="857"/>
        <v>0</v>
      </c>
      <c r="AS76" s="81"/>
      <c r="AT76" s="82">
        <f t="shared" si="858"/>
        <v>0</v>
      </c>
      <c r="AU76" s="81"/>
      <c r="AV76" s="82">
        <f t="shared" si="859"/>
        <v>0</v>
      </c>
      <c r="AW76" s="81">
        <v>0</v>
      </c>
      <c r="AX76" s="82">
        <f t="shared" si="860"/>
        <v>0</v>
      </c>
      <c r="AY76" s="81"/>
      <c r="AZ76" s="82">
        <f t="shared" si="861"/>
        <v>0</v>
      </c>
      <c r="BA76" s="81"/>
      <c r="BB76" s="82">
        <f t="shared" si="862"/>
        <v>0</v>
      </c>
      <c r="BC76" s="81"/>
      <c r="BD76" s="82">
        <f t="shared" si="863"/>
        <v>0</v>
      </c>
      <c r="BE76" s="81"/>
      <c r="BF76" s="82">
        <f t="shared" si="864"/>
        <v>0</v>
      </c>
      <c r="BG76" s="81"/>
      <c r="BH76" s="82">
        <f t="shared" si="865"/>
        <v>0</v>
      </c>
      <c r="BI76" s="81"/>
      <c r="BJ76" s="82">
        <f t="shared" si="866"/>
        <v>0</v>
      </c>
      <c r="BK76" s="81"/>
      <c r="BL76" s="82">
        <f t="shared" si="867"/>
        <v>0</v>
      </c>
      <c r="BM76" s="148"/>
      <c r="BN76" s="82">
        <f t="shared" si="868"/>
        <v>0</v>
      </c>
      <c r="BO76" s="81"/>
      <c r="BP76" s="82">
        <f t="shared" si="869"/>
        <v>0</v>
      </c>
      <c r="BQ76" s="81"/>
      <c r="BR76" s="82">
        <f t="shared" si="870"/>
        <v>0</v>
      </c>
      <c r="BS76" s="81"/>
      <c r="BT76" s="82">
        <f t="shared" si="871"/>
        <v>0</v>
      </c>
      <c r="BU76" s="81"/>
      <c r="BV76" s="82">
        <f t="shared" si="872"/>
        <v>0</v>
      </c>
      <c r="BW76" s="81"/>
      <c r="BX76" s="82">
        <f t="shared" si="873"/>
        <v>0</v>
      </c>
      <c r="BY76" s="81"/>
      <c r="BZ76" s="82">
        <f t="shared" si="874"/>
        <v>0</v>
      </c>
      <c r="CA76" s="87"/>
      <c r="CB76" s="84">
        <f t="shared" si="875"/>
        <v>0</v>
      </c>
      <c r="CC76" s="81"/>
      <c r="CD76" s="84">
        <f t="shared" si="876"/>
        <v>0</v>
      </c>
      <c r="CE76" s="81"/>
      <c r="CF76" s="84">
        <f t="shared" si="877"/>
        <v>0</v>
      </c>
      <c r="CG76" s="87"/>
      <c r="CH76" s="84">
        <f t="shared" si="878"/>
        <v>0</v>
      </c>
      <c r="CI76" s="87"/>
      <c r="CJ76" s="84">
        <f t="shared" si="879"/>
        <v>0</v>
      </c>
      <c r="CK76" s="81"/>
      <c r="CL76" s="84">
        <f t="shared" si="880"/>
        <v>0</v>
      </c>
      <c r="CM76" s="81"/>
      <c r="CN76" s="84">
        <f t="shared" si="881"/>
        <v>0</v>
      </c>
      <c r="CO76" s="87"/>
      <c r="CP76" s="84">
        <f t="shared" si="882"/>
        <v>0</v>
      </c>
      <c r="CQ76" s="81"/>
      <c r="CR76" s="84">
        <f t="shared" si="883"/>
        <v>0</v>
      </c>
      <c r="CS76" s="81"/>
      <c r="CT76" s="84">
        <f t="shared" si="884"/>
        <v>0</v>
      </c>
      <c r="CU76" s="81"/>
      <c r="CV76" s="84">
        <f t="shared" si="885"/>
        <v>0</v>
      </c>
      <c r="CW76" s="81"/>
      <c r="CX76" s="84">
        <f t="shared" si="886"/>
        <v>0</v>
      </c>
      <c r="CY76" s="81"/>
      <c r="CZ76" s="84">
        <f t="shared" si="887"/>
        <v>0</v>
      </c>
      <c r="DA76" s="81"/>
      <c r="DB76" s="84">
        <f t="shared" si="888"/>
        <v>0</v>
      </c>
      <c r="DC76" s="81"/>
      <c r="DD76" s="81">
        <f t="shared" si="889"/>
        <v>0</v>
      </c>
      <c r="DE76" s="85">
        <v>0</v>
      </c>
      <c r="DF76" s="81">
        <f t="shared" si="890"/>
        <v>0</v>
      </c>
      <c r="DG76" s="81"/>
      <c r="DH76" s="81">
        <f t="shared" si="891"/>
        <v>0</v>
      </c>
      <c r="DI76" s="81"/>
      <c r="DJ76" s="81">
        <f t="shared" si="892"/>
        <v>0</v>
      </c>
      <c r="DK76" s="81"/>
      <c r="DL76" s="82">
        <f t="shared" si="893"/>
        <v>0</v>
      </c>
      <c r="DM76" s="81"/>
      <c r="DN76" s="82">
        <f t="shared" si="894"/>
        <v>0</v>
      </c>
      <c r="DO76" s="81"/>
      <c r="DP76" s="84">
        <f t="shared" si="895"/>
        <v>0</v>
      </c>
      <c r="DQ76" s="81"/>
      <c r="DR76" s="87"/>
      <c r="DS76" s="81"/>
      <c r="DT76" s="82">
        <f t="shared" si="896"/>
        <v>0</v>
      </c>
      <c r="DU76" s="81"/>
      <c r="DV76" s="82">
        <f t="shared" si="897"/>
        <v>0</v>
      </c>
      <c r="DW76" s="81"/>
      <c r="DX76" s="87"/>
      <c r="DY76" s="86"/>
      <c r="DZ76" s="86"/>
      <c r="EA76" s="101"/>
      <c r="EB76" s="87">
        <f t="shared" si="898"/>
        <v>0</v>
      </c>
      <c r="EC76" s="101"/>
      <c r="ED76" s="101"/>
      <c r="EE76" s="101"/>
      <c r="EF76" s="88">
        <f t="shared" si="899"/>
        <v>0</v>
      </c>
      <c r="EG76" s="149"/>
      <c r="EH76" s="149"/>
      <c r="EI76" s="149"/>
      <c r="EJ76" s="149"/>
      <c r="EK76" s="88"/>
      <c r="EL76" s="149"/>
      <c r="EM76" s="146">
        <f>SUM(M76,O76,Q76,S76,U76,W76,Y76,AA76,AC76,AE76,AG76,AI76,AK76,AM76,AO76,AQ76,AS76,AU76,AW76,AY76,BA76,BC76,BE76,BG76,BI76,BK76,BM76,BO76,BQ76,BS76,BU76,BW76,BY76,CA76,CC76,CE76,CG76,CI76,CK76,CM76,CO76,CQ76,CS76,CU76,CW76,CY76,DA76,DC76,DE76,DG76,DI76,DK76,DM76,DO76,DQ76,DS76,DU76,DW76,DY76,EA76,EC76)</f>
        <v>0</v>
      </c>
      <c r="EN76" s="146">
        <f>SUM(N76,P76,R76,T76,V76,X76,Z76,AB76,AD76,AF76,AH76,AJ76,AL76,AN76,AP76,AR76,AT76,AV76,AX76,AZ76,BB76,BD76,BF76,BH76,BJ76,BL76,BN76,BP76,BR76,BT76,BV76,BX76,BZ76,CB76,CD76,CF76,CH76,CJ76,CL76,CN76,CP76,CR76,CT76,CV76,CX76,CZ76,DB76,DD76,DF76,DH76,DJ76,DL76,DN76,DP76,DR76,DT76,DV76,DX76,DZ76,EB76,ED76)</f>
        <v>0</v>
      </c>
    </row>
    <row r="77" spans="1:144" s="122" customFormat="1" ht="15" customHeight="1" x14ac:dyDescent="0.25">
      <c r="A77" s="63">
        <v>17</v>
      </c>
      <c r="B77" s="63"/>
      <c r="C77" s="52" t="s">
        <v>219</v>
      </c>
      <c r="D77" s="163" t="s">
        <v>220</v>
      </c>
      <c r="E77" s="76">
        <v>17622</v>
      </c>
      <c r="F77" s="130"/>
      <c r="G77" s="78"/>
      <c r="H77" s="66"/>
      <c r="I77" s="131">
        <v>1.4</v>
      </c>
      <c r="J77" s="131">
        <v>1.68</v>
      </c>
      <c r="K77" s="131">
        <v>2.23</v>
      </c>
      <c r="L77" s="120">
        <v>2.57</v>
      </c>
      <c r="M77" s="107">
        <f t="shared" ref="M77:BX77" si="900">M78</f>
        <v>0</v>
      </c>
      <c r="N77" s="107">
        <f t="shared" si="900"/>
        <v>0</v>
      </c>
      <c r="O77" s="107">
        <f t="shared" si="900"/>
        <v>0</v>
      </c>
      <c r="P77" s="107">
        <f t="shared" si="900"/>
        <v>0</v>
      </c>
      <c r="Q77" s="107">
        <f t="shared" si="900"/>
        <v>0</v>
      </c>
      <c r="R77" s="107">
        <f t="shared" si="900"/>
        <v>0</v>
      </c>
      <c r="S77" s="107">
        <f t="shared" si="900"/>
        <v>0</v>
      </c>
      <c r="T77" s="107">
        <f t="shared" si="900"/>
        <v>0</v>
      </c>
      <c r="U77" s="107">
        <f t="shared" si="900"/>
        <v>0</v>
      </c>
      <c r="V77" s="107">
        <f t="shared" si="900"/>
        <v>0</v>
      </c>
      <c r="W77" s="107">
        <f t="shared" si="900"/>
        <v>0</v>
      </c>
      <c r="X77" s="107">
        <f t="shared" si="900"/>
        <v>0</v>
      </c>
      <c r="Y77" s="107">
        <f t="shared" si="900"/>
        <v>0</v>
      </c>
      <c r="Z77" s="107">
        <f t="shared" si="900"/>
        <v>0</v>
      </c>
      <c r="AA77" s="107">
        <f t="shared" si="900"/>
        <v>0</v>
      </c>
      <c r="AB77" s="107">
        <f t="shared" si="900"/>
        <v>0</v>
      </c>
      <c r="AC77" s="107">
        <f t="shared" si="900"/>
        <v>0</v>
      </c>
      <c r="AD77" s="107">
        <f t="shared" si="900"/>
        <v>0</v>
      </c>
      <c r="AE77" s="107">
        <f>AE78</f>
        <v>0</v>
      </c>
      <c r="AF77" s="107">
        <f t="shared" si="900"/>
        <v>0</v>
      </c>
      <c r="AG77" s="107">
        <f t="shared" si="900"/>
        <v>0</v>
      </c>
      <c r="AH77" s="107">
        <f t="shared" si="900"/>
        <v>0</v>
      </c>
      <c r="AI77" s="107">
        <f t="shared" si="900"/>
        <v>0</v>
      </c>
      <c r="AJ77" s="107">
        <f t="shared" si="900"/>
        <v>0</v>
      </c>
      <c r="AK77" s="107">
        <f t="shared" si="900"/>
        <v>150</v>
      </c>
      <c r="AL77" s="107">
        <f t="shared" si="900"/>
        <v>6624109.7999999998</v>
      </c>
      <c r="AM77" s="107">
        <f t="shared" si="900"/>
        <v>0</v>
      </c>
      <c r="AN77" s="107">
        <f t="shared" si="900"/>
        <v>0</v>
      </c>
      <c r="AO77" s="107">
        <f t="shared" si="900"/>
        <v>0</v>
      </c>
      <c r="AP77" s="107">
        <f t="shared" si="900"/>
        <v>0</v>
      </c>
      <c r="AQ77" s="107">
        <f t="shared" si="900"/>
        <v>0</v>
      </c>
      <c r="AR77" s="107">
        <f t="shared" si="900"/>
        <v>0</v>
      </c>
      <c r="AS77" s="107">
        <f t="shared" si="900"/>
        <v>0</v>
      </c>
      <c r="AT77" s="107">
        <f t="shared" si="900"/>
        <v>0</v>
      </c>
      <c r="AU77" s="107">
        <f t="shared" si="900"/>
        <v>0</v>
      </c>
      <c r="AV77" s="107">
        <f t="shared" si="900"/>
        <v>0</v>
      </c>
      <c r="AW77" s="107">
        <f t="shared" si="900"/>
        <v>0</v>
      </c>
      <c r="AX77" s="107">
        <f t="shared" si="900"/>
        <v>0</v>
      </c>
      <c r="AY77" s="107">
        <f t="shared" si="900"/>
        <v>0</v>
      </c>
      <c r="AZ77" s="107">
        <f t="shared" si="900"/>
        <v>0</v>
      </c>
      <c r="BA77" s="107">
        <f t="shared" si="900"/>
        <v>0</v>
      </c>
      <c r="BB77" s="107">
        <f t="shared" si="900"/>
        <v>0</v>
      </c>
      <c r="BC77" s="107">
        <f t="shared" si="900"/>
        <v>0</v>
      </c>
      <c r="BD77" s="107">
        <f t="shared" si="900"/>
        <v>0</v>
      </c>
      <c r="BE77" s="107">
        <f t="shared" si="900"/>
        <v>8</v>
      </c>
      <c r="BF77" s="107">
        <f t="shared" si="900"/>
        <v>353285.85599999997</v>
      </c>
      <c r="BG77" s="107">
        <f t="shared" si="900"/>
        <v>0</v>
      </c>
      <c r="BH77" s="107">
        <f t="shared" si="900"/>
        <v>0</v>
      </c>
      <c r="BI77" s="107">
        <f t="shared" si="900"/>
        <v>0</v>
      </c>
      <c r="BJ77" s="107">
        <f t="shared" si="900"/>
        <v>0</v>
      </c>
      <c r="BK77" s="107">
        <f t="shared" si="900"/>
        <v>0</v>
      </c>
      <c r="BL77" s="107">
        <f t="shared" si="900"/>
        <v>0</v>
      </c>
      <c r="BM77" s="107">
        <f t="shared" si="900"/>
        <v>0</v>
      </c>
      <c r="BN77" s="107">
        <f t="shared" si="900"/>
        <v>0</v>
      </c>
      <c r="BO77" s="107">
        <f t="shared" si="900"/>
        <v>0</v>
      </c>
      <c r="BP77" s="107">
        <f t="shared" si="900"/>
        <v>0</v>
      </c>
      <c r="BQ77" s="107">
        <f t="shared" si="900"/>
        <v>0</v>
      </c>
      <c r="BR77" s="107">
        <f t="shared" si="900"/>
        <v>0</v>
      </c>
      <c r="BS77" s="107">
        <f t="shared" si="900"/>
        <v>0</v>
      </c>
      <c r="BT77" s="107">
        <f t="shared" si="900"/>
        <v>0</v>
      </c>
      <c r="BU77" s="107">
        <f t="shared" si="900"/>
        <v>0</v>
      </c>
      <c r="BV77" s="107">
        <f t="shared" si="900"/>
        <v>0</v>
      </c>
      <c r="BW77" s="107">
        <f t="shared" si="900"/>
        <v>0</v>
      </c>
      <c r="BX77" s="107">
        <f t="shared" si="900"/>
        <v>0</v>
      </c>
      <c r="BY77" s="107">
        <f t="shared" ref="BY77:DG77" si="901">BY78</f>
        <v>1</v>
      </c>
      <c r="BZ77" s="107">
        <f t="shared" si="901"/>
        <v>44160.731999999996</v>
      </c>
      <c r="CA77" s="107">
        <f t="shared" si="901"/>
        <v>0</v>
      </c>
      <c r="CB77" s="107">
        <f t="shared" si="901"/>
        <v>0</v>
      </c>
      <c r="CC77" s="107">
        <f t="shared" si="901"/>
        <v>0</v>
      </c>
      <c r="CD77" s="107">
        <f t="shared" si="901"/>
        <v>0</v>
      </c>
      <c r="CE77" s="107">
        <f t="shared" si="901"/>
        <v>0</v>
      </c>
      <c r="CF77" s="107">
        <f t="shared" si="901"/>
        <v>0</v>
      </c>
      <c r="CG77" s="107">
        <f t="shared" si="901"/>
        <v>0</v>
      </c>
      <c r="CH77" s="107">
        <f t="shared" si="901"/>
        <v>0</v>
      </c>
      <c r="CI77" s="107">
        <f t="shared" si="901"/>
        <v>0</v>
      </c>
      <c r="CJ77" s="107">
        <f t="shared" si="901"/>
        <v>0</v>
      </c>
      <c r="CK77" s="107">
        <f t="shared" si="901"/>
        <v>0</v>
      </c>
      <c r="CL77" s="107">
        <f t="shared" si="901"/>
        <v>0</v>
      </c>
      <c r="CM77" s="107">
        <f t="shared" si="901"/>
        <v>0</v>
      </c>
      <c r="CN77" s="107">
        <f t="shared" si="901"/>
        <v>0</v>
      </c>
      <c r="CO77" s="107">
        <f t="shared" si="901"/>
        <v>0</v>
      </c>
      <c r="CP77" s="107">
        <f t="shared" si="901"/>
        <v>0</v>
      </c>
      <c r="CQ77" s="107">
        <f t="shared" si="901"/>
        <v>0</v>
      </c>
      <c r="CR77" s="107">
        <f t="shared" si="901"/>
        <v>0</v>
      </c>
      <c r="CS77" s="107">
        <f t="shared" si="901"/>
        <v>0</v>
      </c>
      <c r="CT77" s="107">
        <f t="shared" si="901"/>
        <v>0</v>
      </c>
      <c r="CU77" s="107">
        <f t="shared" si="901"/>
        <v>0</v>
      </c>
      <c r="CV77" s="107">
        <f t="shared" si="901"/>
        <v>0</v>
      </c>
      <c r="CW77" s="107">
        <f>CW78</f>
        <v>0</v>
      </c>
      <c r="CX77" s="107">
        <f t="shared" si="901"/>
        <v>0</v>
      </c>
      <c r="CY77" s="107">
        <f>CY78</f>
        <v>0</v>
      </c>
      <c r="CZ77" s="107">
        <f t="shared" si="901"/>
        <v>0</v>
      </c>
      <c r="DA77" s="107">
        <f>DA78</f>
        <v>0</v>
      </c>
      <c r="DB77" s="107">
        <f t="shared" si="901"/>
        <v>0</v>
      </c>
      <c r="DC77" s="107">
        <f t="shared" si="901"/>
        <v>0</v>
      </c>
      <c r="DD77" s="107">
        <f t="shared" si="901"/>
        <v>0</v>
      </c>
      <c r="DE77" s="132">
        <f t="shared" si="901"/>
        <v>0</v>
      </c>
      <c r="DF77" s="107">
        <f t="shared" si="901"/>
        <v>0</v>
      </c>
      <c r="DG77" s="107">
        <f t="shared" si="901"/>
        <v>0</v>
      </c>
      <c r="DH77" s="107">
        <f>DH78</f>
        <v>0</v>
      </c>
      <c r="DI77" s="107">
        <f>DI78</f>
        <v>0</v>
      </c>
      <c r="DJ77" s="107">
        <f>DJ78</f>
        <v>0</v>
      </c>
      <c r="DK77" s="107">
        <f t="shared" ref="DK77:EN77" si="902">DK78</f>
        <v>0</v>
      </c>
      <c r="DL77" s="107">
        <f t="shared" si="902"/>
        <v>0</v>
      </c>
      <c r="DM77" s="107">
        <f t="shared" si="902"/>
        <v>0</v>
      </c>
      <c r="DN77" s="107">
        <f t="shared" si="902"/>
        <v>0</v>
      </c>
      <c r="DO77" s="107">
        <f t="shared" si="902"/>
        <v>0</v>
      </c>
      <c r="DP77" s="107">
        <f t="shared" si="902"/>
        <v>0</v>
      </c>
      <c r="DQ77" s="107">
        <f t="shared" si="902"/>
        <v>0</v>
      </c>
      <c r="DR77" s="107">
        <f t="shared" si="902"/>
        <v>0</v>
      </c>
      <c r="DS77" s="107">
        <f t="shared" si="902"/>
        <v>0</v>
      </c>
      <c r="DT77" s="107">
        <f t="shared" si="902"/>
        <v>0</v>
      </c>
      <c r="DU77" s="107">
        <f t="shared" si="902"/>
        <v>0</v>
      </c>
      <c r="DV77" s="107">
        <f t="shared" si="902"/>
        <v>0</v>
      </c>
      <c r="DW77" s="107">
        <f t="shared" si="902"/>
        <v>0</v>
      </c>
      <c r="DX77" s="107">
        <f t="shared" si="902"/>
        <v>0</v>
      </c>
      <c r="DY77" s="107">
        <f t="shared" si="902"/>
        <v>0</v>
      </c>
      <c r="DZ77" s="107">
        <f t="shared" si="902"/>
        <v>0</v>
      </c>
      <c r="EA77" s="107">
        <f t="shared" si="902"/>
        <v>0</v>
      </c>
      <c r="EB77" s="107">
        <f t="shared" si="902"/>
        <v>0</v>
      </c>
      <c r="EC77" s="107">
        <f t="shared" si="902"/>
        <v>0</v>
      </c>
      <c r="ED77" s="107">
        <f t="shared" si="902"/>
        <v>0</v>
      </c>
      <c r="EE77" s="107"/>
      <c r="EF77" s="107"/>
      <c r="EG77" s="107"/>
      <c r="EH77" s="107"/>
      <c r="EI77" s="107"/>
      <c r="EJ77" s="107"/>
      <c r="EK77" s="107"/>
      <c r="EL77" s="107"/>
      <c r="EM77" s="107">
        <f t="shared" si="902"/>
        <v>159</v>
      </c>
      <c r="EN77" s="107">
        <f t="shared" si="902"/>
        <v>7021556.3879999993</v>
      </c>
    </row>
    <row r="78" spans="1:144" s="3" customFormat="1" ht="30" customHeight="1" x14ac:dyDescent="0.25">
      <c r="A78" s="143"/>
      <c r="B78" s="73">
        <v>49</v>
      </c>
      <c r="C78" s="147" t="s">
        <v>221</v>
      </c>
      <c r="D78" s="162" t="s">
        <v>222</v>
      </c>
      <c r="E78" s="76">
        <v>17622</v>
      </c>
      <c r="F78" s="77">
        <v>1.79</v>
      </c>
      <c r="G78" s="78"/>
      <c r="H78" s="79">
        <v>1</v>
      </c>
      <c r="I78" s="124">
        <v>1.4</v>
      </c>
      <c r="J78" s="124">
        <v>1.68</v>
      </c>
      <c r="K78" s="124">
        <v>2.23</v>
      </c>
      <c r="L78" s="126">
        <v>2.57</v>
      </c>
      <c r="M78" s="81"/>
      <c r="N78" s="82">
        <f>(M78*$E78*$F78*$H78*$I78*N$10)</f>
        <v>0</v>
      </c>
      <c r="O78" s="144"/>
      <c r="P78" s="82">
        <f>(O78*$E78*$F78*$H78*$I78*P$10)</f>
        <v>0</v>
      </c>
      <c r="Q78" s="87"/>
      <c r="R78" s="82">
        <f>(Q78*$E78*$F78*$H78*$I78*R$10)</f>
        <v>0</v>
      </c>
      <c r="S78" s="81"/>
      <c r="T78" s="82">
        <f>(S78*$E78*$F78*$H78*$I78*T$10)</f>
        <v>0</v>
      </c>
      <c r="U78" s="81"/>
      <c r="V78" s="82">
        <f>(U78*$E78*$F78*$H78*$I78*V$10)</f>
        <v>0</v>
      </c>
      <c r="W78" s="81"/>
      <c r="X78" s="82">
        <f>(W78*$E78*$F78*$H78*$I78*X$10)</f>
        <v>0</v>
      </c>
      <c r="Y78" s="87"/>
      <c r="Z78" s="82">
        <f>(Y78*$E78*$F78*$H78*$I78*Z$10)</f>
        <v>0</v>
      </c>
      <c r="AA78" s="81"/>
      <c r="AB78" s="82">
        <f>(AA78*$E78*$F78*$H78*$I78*AB$10)</f>
        <v>0</v>
      </c>
      <c r="AC78" s="87"/>
      <c r="AD78" s="81">
        <f>SUM(AC78*$E78*$F78*$H78*$J78*$AD$10)</f>
        <v>0</v>
      </c>
      <c r="AE78" s="87"/>
      <c r="AF78" s="81">
        <f>SUM(AE78*$E78*$F78*$H78*$J78)</f>
        <v>0</v>
      </c>
      <c r="AG78" s="81"/>
      <c r="AH78" s="82">
        <f>(AG78*$E78*$F78*$H78*$I78*AH$10)</f>
        <v>0</v>
      </c>
      <c r="AI78" s="81"/>
      <c r="AJ78" s="82">
        <f>(AI78*$E78*$F78*$H78*$I78*AJ$10)</f>
        <v>0</v>
      </c>
      <c r="AK78" s="81">
        <v>150</v>
      </c>
      <c r="AL78" s="82">
        <f>(AK78*$E78*$F78*$H78*$I78*AL$10)</f>
        <v>6624109.7999999998</v>
      </c>
      <c r="AM78" s="81"/>
      <c r="AN78" s="82">
        <f>(AM78*$E78*$F78*$H78*$I78*AN$10)</f>
        <v>0</v>
      </c>
      <c r="AO78" s="81"/>
      <c r="AP78" s="82">
        <f>(AO78*$E78*$F78*$H78*$I78*AP$10)</f>
        <v>0</v>
      </c>
      <c r="AQ78" s="81"/>
      <c r="AR78" s="82">
        <f>(AQ78*$E78*$F78*$H78*$I78*AR$10)</f>
        <v>0</v>
      </c>
      <c r="AS78" s="81"/>
      <c r="AT78" s="82">
        <f>(AS78*$E78*$F78*$H78*$I78*AT$10)</f>
        <v>0</v>
      </c>
      <c r="AU78" s="81"/>
      <c r="AV78" s="82">
        <f>(AU78*$E78*$F78*$H78*$I78*AV$10)</f>
        <v>0</v>
      </c>
      <c r="AW78" s="81"/>
      <c r="AX78" s="82">
        <f>(AW78*$E78*$F78*$H78*$I78*AX$10)</f>
        <v>0</v>
      </c>
      <c r="AY78" s="81"/>
      <c r="AZ78" s="82">
        <f>(AY78*$E78*$F78*$H78*$I78*AZ$10)</f>
        <v>0</v>
      </c>
      <c r="BA78" s="81"/>
      <c r="BB78" s="82">
        <f>(BA78*$E78*$F78*$H78*$I78*BB$10)</f>
        <v>0</v>
      </c>
      <c r="BC78" s="81"/>
      <c r="BD78" s="82">
        <f>(BC78*$E78*$F78*$H78*$I78*BD$10)</f>
        <v>0</v>
      </c>
      <c r="BE78" s="81">
        <v>8</v>
      </c>
      <c r="BF78" s="82">
        <f>(BE78*$E78*$F78*$H78*$I78*BF$10)</f>
        <v>353285.85599999997</v>
      </c>
      <c r="BG78" s="81"/>
      <c r="BH78" s="82">
        <f>(BG78*$E78*$F78*$H78*$I78*BH$10)</f>
        <v>0</v>
      </c>
      <c r="BI78" s="81"/>
      <c r="BJ78" s="82">
        <f>(BI78*$E78*$F78*$H78*$I78*BJ$10)</f>
        <v>0</v>
      </c>
      <c r="BK78" s="81"/>
      <c r="BL78" s="82">
        <f>(BK78*$E78*$F78*$H78*$I78*BL$10)</f>
        <v>0</v>
      </c>
      <c r="BM78" s="148"/>
      <c r="BN78" s="82">
        <f>(BM78*$E78*$F78*$H78*$I78*BN$10)</f>
        <v>0</v>
      </c>
      <c r="BO78" s="81"/>
      <c r="BP78" s="82">
        <f>(BO78*$E78*$F78*$H78*$I78*BP$10)</f>
        <v>0</v>
      </c>
      <c r="BQ78" s="81"/>
      <c r="BR78" s="82">
        <f>(BQ78*$E78*$F78*$H78*$I78*BR$10)</f>
        <v>0</v>
      </c>
      <c r="BS78" s="81"/>
      <c r="BT78" s="82">
        <f>(BS78*$E78*$F78*$H78*$I78*BT$10)</f>
        <v>0</v>
      </c>
      <c r="BU78" s="81"/>
      <c r="BV78" s="82">
        <f>(BU78*$E78*$F78*$H78*$I78*BV$10)</f>
        <v>0</v>
      </c>
      <c r="BW78" s="81"/>
      <c r="BX78" s="82">
        <f>(BW78*$E78*$F78*$H78*$I78*BX$10)</f>
        <v>0</v>
      </c>
      <c r="BY78" s="81">
        <v>1</v>
      </c>
      <c r="BZ78" s="82">
        <f>(BY78*$E78*$F78*$H78*$I78*BZ$10)</f>
        <v>44160.731999999996</v>
      </c>
      <c r="CA78" s="87"/>
      <c r="CB78" s="84">
        <f>SUM(CA78*$E78*$F78*$H78*$J78*CB$10)</f>
        <v>0</v>
      </c>
      <c r="CC78" s="81"/>
      <c r="CD78" s="84">
        <f>SUM(CC78*$E78*$F78*$H78*$J78*CD$10)</f>
        <v>0</v>
      </c>
      <c r="CE78" s="81"/>
      <c r="CF78" s="84">
        <f>SUM(CE78*$E78*$F78*$H78*$J78*CF$10)</f>
        <v>0</v>
      </c>
      <c r="CG78" s="87"/>
      <c r="CH78" s="84">
        <f>SUM(CG78*$E78*$F78*$H78*$J78*CH$10)</f>
        <v>0</v>
      </c>
      <c r="CI78" s="87"/>
      <c r="CJ78" s="84">
        <f>SUM(CI78*$E78*$F78*$H78*$J78*CJ$10)</f>
        <v>0</v>
      </c>
      <c r="CK78" s="81"/>
      <c r="CL78" s="84">
        <f>SUM(CK78*$E78*$F78*$H78*$J78*CL$10)</f>
        <v>0</v>
      </c>
      <c r="CM78" s="81"/>
      <c r="CN78" s="84">
        <f>SUM(CM78*$E78*$F78*$H78*$J78*CN$10)</f>
        <v>0</v>
      </c>
      <c r="CO78" s="87"/>
      <c r="CP78" s="84">
        <f>SUM(CO78*$E78*$F78*$H78*$J78*CP$10)</f>
        <v>0</v>
      </c>
      <c r="CQ78" s="81"/>
      <c r="CR78" s="84">
        <f>SUM(CQ78*$E78*$F78*$H78*$J78*CR$10)</f>
        <v>0</v>
      </c>
      <c r="CS78" s="81"/>
      <c r="CT78" s="84">
        <f>SUM(CS78*$E78*$F78*$H78*$J78*CT$10)</f>
        <v>0</v>
      </c>
      <c r="CU78" s="81"/>
      <c r="CV78" s="84">
        <f>SUM(CU78*$E78*$F78*$H78*$J78*CV$10)</f>
        <v>0</v>
      </c>
      <c r="CW78" s="81"/>
      <c r="CX78" s="84">
        <f>SUM(CW78*$E78*$F78*$H78*$J78*CX$10)</f>
        <v>0</v>
      </c>
      <c r="CY78" s="81"/>
      <c r="CZ78" s="84">
        <f>SUM(CY78*$E78*$F78*$H78*$J78*CZ$10)</f>
        <v>0</v>
      </c>
      <c r="DA78" s="81"/>
      <c r="DB78" s="84">
        <f>SUM(DA78*$E78*$F78*$H78*$J78*DB$10)</f>
        <v>0</v>
      </c>
      <c r="DC78" s="81"/>
      <c r="DD78" s="81">
        <f>SUM(DC78*$E78*$F78*$H78*$J78*DD$10)</f>
        <v>0</v>
      </c>
      <c r="DE78" s="85">
        <v>0</v>
      </c>
      <c r="DF78" s="81">
        <f>SUM(DE78*$E78*$F78*$H78*$J78*DF$10)</f>
        <v>0</v>
      </c>
      <c r="DG78" s="81"/>
      <c r="DH78" s="81">
        <f>SUM(DG78*$E78*$F78*$H78*$K78*DH$10)</f>
        <v>0</v>
      </c>
      <c r="DI78" s="81"/>
      <c r="DJ78" s="81">
        <f>SUM(DI78*$E78*$F78*$H78*$L78*DJ$10)</f>
        <v>0</v>
      </c>
      <c r="DK78" s="81"/>
      <c r="DL78" s="82">
        <f>(DK78*$E78*$F78*$H78*$I78*DL$10)</f>
        <v>0</v>
      </c>
      <c r="DM78" s="81"/>
      <c r="DN78" s="82">
        <f>(DM78*$E78*$F78*$H78*$I78*DN$10)</f>
        <v>0</v>
      </c>
      <c r="DO78" s="81"/>
      <c r="DP78" s="84">
        <f>SUM(DO78*$E78*$F78*$H78)</f>
        <v>0</v>
      </c>
      <c r="DQ78" s="81"/>
      <c r="DR78" s="87"/>
      <c r="DS78" s="81"/>
      <c r="DT78" s="82">
        <f>(DS78*$E78*$F78*$H78*$I78*DT$10)</f>
        <v>0</v>
      </c>
      <c r="DU78" s="81"/>
      <c r="DV78" s="82">
        <f>(DU78*$E78*$F78*$H78*$I78*DV$10)</f>
        <v>0</v>
      </c>
      <c r="DW78" s="81"/>
      <c r="DX78" s="87"/>
      <c r="DY78" s="86"/>
      <c r="DZ78" s="86"/>
      <c r="EA78" s="101"/>
      <c r="EB78" s="87">
        <f>(EA78*$E78*$F78*$H78*$I78)</f>
        <v>0</v>
      </c>
      <c r="EC78" s="101"/>
      <c r="ED78" s="101"/>
      <c r="EE78" s="101"/>
      <c r="EF78" s="88">
        <f>(EE78*$E78*$F78*$H78*$I78)</f>
        <v>0</v>
      </c>
      <c r="EG78" s="149"/>
      <c r="EH78" s="149"/>
      <c r="EI78" s="149"/>
      <c r="EJ78" s="149"/>
      <c r="EK78" s="88"/>
      <c r="EL78" s="149"/>
      <c r="EM78" s="146">
        <f>SUM(M78,O78,Q78,S78,U78,W78,Y78,AA78,AC78,AE78,AG78,AI78,AK78,AM78,AO78,AQ78,AS78,AU78,AW78,AY78,BA78,BC78,BE78,BG78,BI78,BK78,BM78,BO78,BQ78,BS78,BU78,BW78,BY78,CA78,CC78,CE78,CG78,CI78,CK78,CM78,CO78,CQ78,CS78,CU78,CW78,CY78,DA78,DC78,DE78,DG78,DI78,DK78,DM78,DO78,DQ78,DS78,DU78,DW78,DY78,EA78,EC78)</f>
        <v>159</v>
      </c>
      <c r="EN78" s="146">
        <f>SUM(N78,P78,R78,T78,V78,X78,Z78,AB78,AD78,AF78,AH78,AJ78,AL78,AN78,AP78,AR78,AT78,AV78,AX78,AZ78,BB78,BD78,BF78,BH78,BJ78,BL78,BN78,BP78,BR78,BT78,BV78,BX78,BZ78,CB78,CD78,CF78,CH78,CJ78,CL78,CN78,CP78,CR78,CT78,CV78,CX78,CZ78,DB78,DD78,DF78,DH78,DJ78,DL78,DN78,DP78,DR78,DT78,DV78,DX78,DZ78,EB78,ED78)</f>
        <v>7021556.3879999993</v>
      </c>
    </row>
    <row r="79" spans="1:144" s="122" customFormat="1" ht="15" x14ac:dyDescent="0.25">
      <c r="A79" s="63">
        <v>18</v>
      </c>
      <c r="B79" s="63"/>
      <c r="C79" s="52" t="s">
        <v>223</v>
      </c>
      <c r="D79" s="163" t="s">
        <v>224</v>
      </c>
      <c r="E79" s="76">
        <v>17622</v>
      </c>
      <c r="F79" s="130"/>
      <c r="G79" s="78"/>
      <c r="H79" s="66"/>
      <c r="I79" s="131">
        <v>1.4</v>
      </c>
      <c r="J79" s="131">
        <v>1.68</v>
      </c>
      <c r="K79" s="131">
        <v>2.23</v>
      </c>
      <c r="L79" s="120">
        <v>2.57</v>
      </c>
      <c r="M79" s="107">
        <f t="shared" ref="M79:Y79" si="903">SUM(M80:M83)</f>
        <v>70</v>
      </c>
      <c r="N79" s="107">
        <f t="shared" si="903"/>
        <v>2763129.5999999996</v>
      </c>
      <c r="O79" s="107">
        <f t="shared" si="903"/>
        <v>0</v>
      </c>
      <c r="P79" s="107">
        <f>SUM(P80:P83)</f>
        <v>0</v>
      </c>
      <c r="Q79" s="107">
        <f t="shared" si="903"/>
        <v>0</v>
      </c>
      <c r="R79" s="107">
        <f>SUM(R80:R83)</f>
        <v>0</v>
      </c>
      <c r="S79" s="107">
        <f t="shared" si="903"/>
        <v>0</v>
      </c>
      <c r="T79" s="107">
        <f>SUM(T80:T83)</f>
        <v>0</v>
      </c>
      <c r="U79" s="107">
        <f t="shared" si="903"/>
        <v>0</v>
      </c>
      <c r="V79" s="107">
        <f>SUM(V80:V83)</f>
        <v>0</v>
      </c>
      <c r="W79" s="107">
        <f t="shared" si="903"/>
        <v>0</v>
      </c>
      <c r="X79" s="107">
        <f>SUM(X80:X83)</f>
        <v>0</v>
      </c>
      <c r="Y79" s="107">
        <f t="shared" si="903"/>
        <v>1</v>
      </c>
      <c r="Z79" s="107">
        <f>SUM(Z80:Z83)</f>
        <v>39473.279999999999</v>
      </c>
      <c r="AA79" s="107">
        <f t="shared" ref="AA79:CL79" si="904">SUM(AA80:AA83)</f>
        <v>3</v>
      </c>
      <c r="AB79" s="107">
        <f t="shared" si="904"/>
        <v>59209.919999999998</v>
      </c>
      <c r="AC79" s="107">
        <f t="shared" si="904"/>
        <v>0</v>
      </c>
      <c r="AD79" s="107">
        <f t="shared" si="904"/>
        <v>0</v>
      </c>
      <c r="AE79" s="107">
        <f>SUM(AE80:AE83)</f>
        <v>2</v>
      </c>
      <c r="AF79" s="107">
        <f t="shared" si="904"/>
        <v>94735.872000000003</v>
      </c>
      <c r="AG79" s="107">
        <f t="shared" si="904"/>
        <v>0</v>
      </c>
      <c r="AH79" s="107">
        <f t="shared" si="904"/>
        <v>0</v>
      </c>
      <c r="AI79" s="107">
        <f t="shared" si="904"/>
        <v>0</v>
      </c>
      <c r="AJ79" s="107">
        <f t="shared" si="904"/>
        <v>0</v>
      </c>
      <c r="AK79" s="107">
        <f t="shared" si="904"/>
        <v>5</v>
      </c>
      <c r="AL79" s="107">
        <f t="shared" si="904"/>
        <v>98683.199999999997</v>
      </c>
      <c r="AM79" s="107">
        <f t="shared" si="904"/>
        <v>0</v>
      </c>
      <c r="AN79" s="107">
        <f t="shared" si="904"/>
        <v>0</v>
      </c>
      <c r="AO79" s="107">
        <f t="shared" si="904"/>
        <v>2</v>
      </c>
      <c r="AP79" s="107">
        <f t="shared" si="904"/>
        <v>39473.279999999999</v>
      </c>
      <c r="AQ79" s="107">
        <f t="shared" si="904"/>
        <v>10</v>
      </c>
      <c r="AR79" s="107">
        <f t="shared" si="904"/>
        <v>296049.59999999998</v>
      </c>
      <c r="AS79" s="107">
        <f t="shared" si="904"/>
        <v>0</v>
      </c>
      <c r="AT79" s="107">
        <f t="shared" si="904"/>
        <v>0</v>
      </c>
      <c r="AU79" s="107">
        <f t="shared" si="904"/>
        <v>0</v>
      </c>
      <c r="AV79" s="107">
        <f t="shared" si="904"/>
        <v>0</v>
      </c>
      <c r="AW79" s="107">
        <f t="shared" si="904"/>
        <v>0</v>
      </c>
      <c r="AX79" s="107">
        <f t="shared" si="904"/>
        <v>0</v>
      </c>
      <c r="AY79" s="107">
        <f t="shared" si="904"/>
        <v>0</v>
      </c>
      <c r="AZ79" s="107">
        <f t="shared" si="904"/>
        <v>0</v>
      </c>
      <c r="BA79" s="107">
        <f t="shared" si="904"/>
        <v>0</v>
      </c>
      <c r="BB79" s="107">
        <f t="shared" si="904"/>
        <v>0</v>
      </c>
      <c r="BC79" s="107">
        <f t="shared" si="904"/>
        <v>0</v>
      </c>
      <c r="BD79" s="107">
        <f t="shared" si="904"/>
        <v>0</v>
      </c>
      <c r="BE79" s="107">
        <f t="shared" si="904"/>
        <v>7</v>
      </c>
      <c r="BF79" s="107">
        <f t="shared" si="904"/>
        <v>138156.48000000001</v>
      </c>
      <c r="BG79" s="107">
        <f t="shared" si="904"/>
        <v>0</v>
      </c>
      <c r="BH79" s="107">
        <f t="shared" si="904"/>
        <v>0</v>
      </c>
      <c r="BI79" s="107">
        <f t="shared" si="904"/>
        <v>0</v>
      </c>
      <c r="BJ79" s="107">
        <f t="shared" si="904"/>
        <v>0</v>
      </c>
      <c r="BK79" s="107">
        <f t="shared" si="904"/>
        <v>1</v>
      </c>
      <c r="BL79" s="107">
        <f t="shared" si="904"/>
        <v>39473.279999999999</v>
      </c>
      <c r="BM79" s="107">
        <f t="shared" si="904"/>
        <v>0</v>
      </c>
      <c r="BN79" s="107">
        <f t="shared" si="904"/>
        <v>0</v>
      </c>
      <c r="BO79" s="107">
        <f t="shared" si="904"/>
        <v>2</v>
      </c>
      <c r="BP79" s="107">
        <f t="shared" si="904"/>
        <v>39473.279999999999</v>
      </c>
      <c r="BQ79" s="107">
        <f t="shared" si="904"/>
        <v>0</v>
      </c>
      <c r="BR79" s="107">
        <f t="shared" si="904"/>
        <v>0</v>
      </c>
      <c r="BS79" s="107">
        <f t="shared" si="904"/>
        <v>15</v>
      </c>
      <c r="BT79" s="107">
        <f t="shared" si="904"/>
        <v>296049.59999999998</v>
      </c>
      <c r="BU79" s="107">
        <f t="shared" si="904"/>
        <v>0</v>
      </c>
      <c r="BV79" s="107">
        <f t="shared" si="904"/>
        <v>0</v>
      </c>
      <c r="BW79" s="107">
        <f t="shared" si="904"/>
        <v>0</v>
      </c>
      <c r="BX79" s="107">
        <f t="shared" si="904"/>
        <v>0</v>
      </c>
      <c r="BY79" s="107">
        <f t="shared" si="904"/>
        <v>10</v>
      </c>
      <c r="BZ79" s="107">
        <f t="shared" si="904"/>
        <v>236839.67999999999</v>
      </c>
      <c r="CA79" s="107">
        <f t="shared" si="904"/>
        <v>5</v>
      </c>
      <c r="CB79" s="107">
        <f t="shared" si="904"/>
        <v>118419.84</v>
      </c>
      <c r="CC79" s="107">
        <f t="shared" si="904"/>
        <v>0</v>
      </c>
      <c r="CD79" s="107">
        <f t="shared" si="904"/>
        <v>0</v>
      </c>
      <c r="CE79" s="107">
        <f t="shared" si="904"/>
        <v>0</v>
      </c>
      <c r="CF79" s="107">
        <f t="shared" si="904"/>
        <v>0</v>
      </c>
      <c r="CG79" s="107">
        <f t="shared" si="904"/>
        <v>0</v>
      </c>
      <c r="CH79" s="107">
        <f t="shared" si="904"/>
        <v>0</v>
      </c>
      <c r="CI79" s="107">
        <f t="shared" si="904"/>
        <v>0</v>
      </c>
      <c r="CJ79" s="107">
        <f t="shared" si="904"/>
        <v>0</v>
      </c>
      <c r="CK79" s="107">
        <f t="shared" si="904"/>
        <v>0</v>
      </c>
      <c r="CL79" s="107">
        <f t="shared" si="904"/>
        <v>0</v>
      </c>
      <c r="CM79" s="107">
        <f t="shared" ref="CM79:EN79" si="905">SUM(CM80:CM83)</f>
        <v>0</v>
      </c>
      <c r="CN79" s="107">
        <f t="shared" si="905"/>
        <v>0</v>
      </c>
      <c r="CO79" s="107">
        <f t="shared" si="905"/>
        <v>10</v>
      </c>
      <c r="CP79" s="107">
        <f t="shared" si="905"/>
        <v>236839.67999999999</v>
      </c>
      <c r="CQ79" s="107">
        <f t="shared" si="905"/>
        <v>0</v>
      </c>
      <c r="CR79" s="107">
        <f t="shared" si="905"/>
        <v>0</v>
      </c>
      <c r="CS79" s="107">
        <f t="shared" si="905"/>
        <v>6</v>
      </c>
      <c r="CT79" s="107">
        <f t="shared" si="905"/>
        <v>142103.80799999999</v>
      </c>
      <c r="CU79" s="107">
        <f t="shared" si="905"/>
        <v>0</v>
      </c>
      <c r="CV79" s="107">
        <f t="shared" si="905"/>
        <v>0</v>
      </c>
      <c r="CW79" s="107">
        <f t="shared" si="905"/>
        <v>7</v>
      </c>
      <c r="CX79" s="107">
        <f t="shared" si="905"/>
        <v>189471.74400000001</v>
      </c>
      <c r="CY79" s="107">
        <f t="shared" si="905"/>
        <v>0</v>
      </c>
      <c r="CZ79" s="107">
        <f t="shared" si="905"/>
        <v>0</v>
      </c>
      <c r="DA79" s="107">
        <f t="shared" si="905"/>
        <v>0</v>
      </c>
      <c r="DB79" s="107">
        <f t="shared" si="905"/>
        <v>0</v>
      </c>
      <c r="DC79" s="107">
        <f t="shared" si="905"/>
        <v>10</v>
      </c>
      <c r="DD79" s="107">
        <f t="shared" si="905"/>
        <v>236839.67999999999</v>
      </c>
      <c r="DE79" s="132">
        <f t="shared" si="905"/>
        <v>1</v>
      </c>
      <c r="DF79" s="107">
        <f t="shared" si="905"/>
        <v>23683.968000000001</v>
      </c>
      <c r="DG79" s="107">
        <f t="shared" si="905"/>
        <v>0</v>
      </c>
      <c r="DH79" s="107">
        <f t="shared" si="905"/>
        <v>0</v>
      </c>
      <c r="DI79" s="107">
        <f t="shared" si="905"/>
        <v>0</v>
      </c>
      <c r="DJ79" s="107">
        <f t="shared" si="905"/>
        <v>0</v>
      </c>
      <c r="DK79" s="107">
        <f t="shared" si="905"/>
        <v>0</v>
      </c>
      <c r="DL79" s="107">
        <f t="shared" si="905"/>
        <v>0</v>
      </c>
      <c r="DM79" s="107">
        <f t="shared" si="905"/>
        <v>0</v>
      </c>
      <c r="DN79" s="107">
        <f t="shared" si="905"/>
        <v>0</v>
      </c>
      <c r="DO79" s="107">
        <f t="shared" si="905"/>
        <v>0</v>
      </c>
      <c r="DP79" s="107">
        <f t="shared" si="905"/>
        <v>0</v>
      </c>
      <c r="DQ79" s="107">
        <f t="shared" si="905"/>
        <v>0</v>
      </c>
      <c r="DR79" s="107">
        <f t="shared" si="905"/>
        <v>0</v>
      </c>
      <c r="DS79" s="107">
        <f t="shared" si="905"/>
        <v>0</v>
      </c>
      <c r="DT79" s="107">
        <f t="shared" si="905"/>
        <v>0</v>
      </c>
      <c r="DU79" s="107">
        <f t="shared" si="905"/>
        <v>0</v>
      </c>
      <c r="DV79" s="107">
        <f t="shared" si="905"/>
        <v>0</v>
      </c>
      <c r="DW79" s="107">
        <f t="shared" si="905"/>
        <v>0</v>
      </c>
      <c r="DX79" s="107">
        <f t="shared" si="905"/>
        <v>0</v>
      </c>
      <c r="DY79" s="107">
        <f t="shared" si="905"/>
        <v>0</v>
      </c>
      <c r="DZ79" s="107">
        <f t="shared" si="905"/>
        <v>0</v>
      </c>
      <c r="EA79" s="107">
        <f t="shared" si="905"/>
        <v>0</v>
      </c>
      <c r="EB79" s="107">
        <f t="shared" si="905"/>
        <v>0</v>
      </c>
      <c r="EC79" s="107">
        <f t="shared" si="905"/>
        <v>0</v>
      </c>
      <c r="ED79" s="107">
        <f t="shared" si="905"/>
        <v>0</v>
      </c>
      <c r="EE79" s="107"/>
      <c r="EF79" s="107"/>
      <c r="EG79" s="107"/>
      <c r="EH79" s="107"/>
      <c r="EI79" s="107"/>
      <c r="EJ79" s="107"/>
      <c r="EK79" s="107"/>
      <c r="EL79" s="107"/>
      <c r="EM79" s="107">
        <f t="shared" si="905"/>
        <v>167</v>
      </c>
      <c r="EN79" s="107">
        <f t="shared" si="905"/>
        <v>5088105.7919999994</v>
      </c>
    </row>
    <row r="80" spans="1:144" s="134" customFormat="1" ht="30" customHeight="1" x14ac:dyDescent="0.25">
      <c r="A80" s="62"/>
      <c r="B80" s="62">
        <v>50</v>
      </c>
      <c r="C80" s="147" t="s">
        <v>225</v>
      </c>
      <c r="D80" s="164" t="s">
        <v>226</v>
      </c>
      <c r="E80" s="76">
        <v>17622</v>
      </c>
      <c r="F80" s="77">
        <v>1.6</v>
      </c>
      <c r="G80" s="78"/>
      <c r="H80" s="79">
        <v>1</v>
      </c>
      <c r="I80" s="124">
        <v>1.4</v>
      </c>
      <c r="J80" s="124">
        <v>1.68</v>
      </c>
      <c r="K80" s="124">
        <v>2.23</v>
      </c>
      <c r="L80" s="126">
        <v>2.57</v>
      </c>
      <c r="M80" s="81">
        <v>70</v>
      </c>
      <c r="N80" s="82">
        <f t="shared" ref="N80:N83" si="906">(M80*$E80*$F80*$H80*$I80*N$10)</f>
        <v>2763129.5999999996</v>
      </c>
      <c r="O80" s="144"/>
      <c r="P80" s="82">
        <f t="shared" ref="P80:P83" si="907">(O80*$E80*$F80*$H80*$I80*P$10)</f>
        <v>0</v>
      </c>
      <c r="Q80" s="87">
        <v>0</v>
      </c>
      <c r="R80" s="82">
        <f t="shared" ref="R80:R83" si="908">(Q80*$E80*$F80*$H80*$I80*R$10)</f>
        <v>0</v>
      </c>
      <c r="S80" s="81"/>
      <c r="T80" s="82">
        <f t="shared" ref="T80:T83" si="909">(S80*$E80*$F80*$H80*$I80*T$10)</f>
        <v>0</v>
      </c>
      <c r="U80" s="81"/>
      <c r="V80" s="82">
        <f t="shared" ref="V80:V83" si="910">(U80*$E80*$F80*$H80*$I80*V$10)</f>
        <v>0</v>
      </c>
      <c r="W80" s="81"/>
      <c r="X80" s="82">
        <f t="shared" ref="X80:X83" si="911">(W80*$E80*$F80*$H80*$I80*X$10)</f>
        <v>0</v>
      </c>
      <c r="Y80" s="87">
        <v>1</v>
      </c>
      <c r="Z80" s="82">
        <f t="shared" ref="Z80:Z83" si="912">(Y80*$E80*$F80*$H80*$I80*Z$10)</f>
        <v>39473.279999999999</v>
      </c>
      <c r="AA80" s="81"/>
      <c r="AB80" s="82">
        <f t="shared" ref="AB80:AB83" si="913">(AA80*$E80*$F80*$H80*$I80*AB$10)</f>
        <v>0</v>
      </c>
      <c r="AC80" s="87"/>
      <c r="AD80" s="81">
        <f>SUM(AC80*$E80*$F80*$H80*$J80*$AD$10)</f>
        <v>0</v>
      </c>
      <c r="AE80" s="87">
        <v>2</v>
      </c>
      <c r="AF80" s="81">
        <f t="shared" ref="AF80:AF83" si="914">SUM(AE80*$E80*$F80*$H80*$J80)</f>
        <v>94735.872000000003</v>
      </c>
      <c r="AG80" s="81"/>
      <c r="AH80" s="82">
        <f t="shared" ref="AH80:AH83" si="915">(AG80*$E80*$F80*$H80*$I80*AH$10)</f>
        <v>0</v>
      </c>
      <c r="AI80" s="81">
        <v>0</v>
      </c>
      <c r="AJ80" s="82">
        <f t="shared" ref="AJ80:AJ83" si="916">(AI80*$E80*$F80*$H80*$I80*AJ$10)</f>
        <v>0</v>
      </c>
      <c r="AK80" s="81"/>
      <c r="AL80" s="82">
        <f t="shared" ref="AL80:AL83" si="917">(AK80*$E80*$F80*$H80*$I80*AL$10)</f>
        <v>0</v>
      </c>
      <c r="AM80" s="81"/>
      <c r="AN80" s="82">
        <f t="shared" ref="AN80:AN83" si="918">(AM80*$E80*$F80*$H80*$I80*AN$10)</f>
        <v>0</v>
      </c>
      <c r="AO80" s="81">
        <v>0</v>
      </c>
      <c r="AP80" s="82">
        <f t="shared" ref="AP80:AP83" si="919">(AO80*$E80*$F80*$H80*$I80*AP$10)</f>
        <v>0</v>
      </c>
      <c r="AQ80" s="81">
        <v>5</v>
      </c>
      <c r="AR80" s="82">
        <f t="shared" ref="AR80:AR83" si="920">(AQ80*$E80*$F80*$H80*$I80*AR$10)</f>
        <v>197366.39999999999</v>
      </c>
      <c r="AS80" s="81"/>
      <c r="AT80" s="82">
        <f t="shared" ref="AT80:AT83" si="921">(AS80*$E80*$F80*$H80*$I80*AT$10)</f>
        <v>0</v>
      </c>
      <c r="AU80" s="81"/>
      <c r="AV80" s="82">
        <f t="shared" ref="AV80:AV83" si="922">(AU80*$E80*$F80*$H80*$I80*AV$10)</f>
        <v>0</v>
      </c>
      <c r="AW80" s="81"/>
      <c r="AX80" s="82">
        <f t="shared" ref="AX80:AX83" si="923">(AW80*$E80*$F80*$H80*$I80*AX$10)</f>
        <v>0</v>
      </c>
      <c r="AY80" s="81"/>
      <c r="AZ80" s="82">
        <f t="shared" ref="AZ80:AZ83" si="924">(AY80*$E80*$F80*$H80*$I80*AZ$10)</f>
        <v>0</v>
      </c>
      <c r="BA80" s="81"/>
      <c r="BB80" s="82">
        <f t="shared" ref="BB80:BB83" si="925">(BA80*$E80*$F80*$H80*$I80*BB$10)</f>
        <v>0</v>
      </c>
      <c r="BC80" s="81"/>
      <c r="BD80" s="82">
        <f t="shared" ref="BD80:BD83" si="926">(BC80*$E80*$F80*$H80*$I80*BD$10)</f>
        <v>0</v>
      </c>
      <c r="BE80" s="81"/>
      <c r="BF80" s="82">
        <f t="shared" ref="BF80:BF83" si="927">(BE80*$E80*$F80*$H80*$I80*BF$10)</f>
        <v>0</v>
      </c>
      <c r="BG80" s="81"/>
      <c r="BH80" s="82">
        <f t="shared" ref="BH80:BH83" si="928">(BG80*$E80*$F80*$H80*$I80*BH$10)</f>
        <v>0</v>
      </c>
      <c r="BI80" s="81"/>
      <c r="BJ80" s="82">
        <f t="shared" ref="BJ80:BJ83" si="929">(BI80*$E80*$F80*$H80*$I80*BJ$10)</f>
        <v>0</v>
      </c>
      <c r="BK80" s="81">
        <v>1</v>
      </c>
      <c r="BL80" s="82">
        <f t="shared" ref="BL80:BL83" si="930">(BK80*$E80*$F80*$H80*$I80*BL$10)</f>
        <v>39473.279999999999</v>
      </c>
      <c r="BM80" s="148"/>
      <c r="BN80" s="82">
        <f t="shared" ref="BN80:BN83" si="931">(BM80*$E80*$F80*$H80*$I80*BN$10)</f>
        <v>0</v>
      </c>
      <c r="BO80" s="81"/>
      <c r="BP80" s="82">
        <f t="shared" ref="BP80:BP83" si="932">(BO80*$E80*$F80*$H80*$I80*BP$10)</f>
        <v>0</v>
      </c>
      <c r="BQ80" s="81"/>
      <c r="BR80" s="82">
        <f t="shared" ref="BR80:BR83" si="933">(BQ80*$E80*$F80*$H80*$I80*BR$10)</f>
        <v>0</v>
      </c>
      <c r="BS80" s="81"/>
      <c r="BT80" s="82">
        <f t="shared" ref="BT80:BT83" si="934">(BS80*$E80*$F80*$H80*$I80*BT$10)</f>
        <v>0</v>
      </c>
      <c r="BU80" s="81"/>
      <c r="BV80" s="82">
        <f t="shared" ref="BV80:BV83" si="935">(BU80*$E80*$F80*$H80*$I80*BV$10)</f>
        <v>0</v>
      </c>
      <c r="BW80" s="81"/>
      <c r="BX80" s="82">
        <f t="shared" ref="BX80:BX83" si="936">(BW80*$E80*$F80*$H80*$I80*BX$10)</f>
        <v>0</v>
      </c>
      <c r="BY80" s="81">
        <v>2</v>
      </c>
      <c r="BZ80" s="82">
        <f t="shared" ref="BZ80:BZ83" si="937">(BY80*$E80*$F80*$H80*$I80*BZ$10)</f>
        <v>78946.559999999998</v>
      </c>
      <c r="CA80" s="87"/>
      <c r="CB80" s="84">
        <f t="shared" ref="CB80:CB83" si="938">SUM(CA80*$E80*$F80*$H80*$J80*CB$10)</f>
        <v>0</v>
      </c>
      <c r="CC80" s="81"/>
      <c r="CD80" s="84">
        <f t="shared" ref="CD80:CD83" si="939">SUM(CC80*$E80*$F80*$H80*$J80*CD$10)</f>
        <v>0</v>
      </c>
      <c r="CE80" s="81"/>
      <c r="CF80" s="84">
        <f t="shared" ref="CF80:CF83" si="940">SUM(CE80*$E80*$F80*$H80*$J80*CF$10)</f>
        <v>0</v>
      </c>
      <c r="CG80" s="87"/>
      <c r="CH80" s="84">
        <f t="shared" ref="CH80:CH83" si="941">SUM(CG80*$E80*$F80*$H80*$J80*CH$10)</f>
        <v>0</v>
      </c>
      <c r="CI80" s="87"/>
      <c r="CJ80" s="84">
        <f t="shared" ref="CJ80:CJ83" si="942">SUM(CI80*$E80*$F80*$H80*$J80*CJ$10)</f>
        <v>0</v>
      </c>
      <c r="CK80" s="81"/>
      <c r="CL80" s="84">
        <f t="shared" ref="CL80:CL83" si="943">SUM(CK80*$E80*$F80*$H80*$J80*CL$10)</f>
        <v>0</v>
      </c>
      <c r="CM80" s="81"/>
      <c r="CN80" s="84">
        <f t="shared" ref="CN80:CN83" si="944">SUM(CM80*$E80*$F80*$H80*$J80*CN$10)</f>
        <v>0</v>
      </c>
      <c r="CO80" s="87"/>
      <c r="CP80" s="84">
        <f t="shared" ref="CP80:CP83" si="945">SUM(CO80*$E80*$F80*$H80*$J80*CP$10)</f>
        <v>0</v>
      </c>
      <c r="CQ80" s="81"/>
      <c r="CR80" s="84">
        <f t="shared" ref="CR80:CR83" si="946">SUM(CQ80*$E80*$F80*$H80*$J80*CR$10)</f>
        <v>0</v>
      </c>
      <c r="CS80" s="81"/>
      <c r="CT80" s="84">
        <f t="shared" ref="CT80:CT83" si="947">SUM(CS80*$E80*$F80*$H80*$J80*CT$10)</f>
        <v>0</v>
      </c>
      <c r="CU80" s="81"/>
      <c r="CV80" s="84">
        <f t="shared" ref="CV80:CV83" si="948">SUM(CU80*$E80*$F80*$H80*$J80*CV$10)</f>
        <v>0</v>
      </c>
      <c r="CW80" s="81">
        <v>1</v>
      </c>
      <c r="CX80" s="84">
        <f t="shared" ref="CX80:CX83" si="949">SUM(CW80*$E80*$F80*$H80*$J80*CX$10)</f>
        <v>47367.936000000002</v>
      </c>
      <c r="CY80" s="81"/>
      <c r="CZ80" s="84">
        <f t="shared" ref="CZ80:CZ83" si="950">SUM(CY80*$E80*$F80*$H80*$J80*CZ$10)</f>
        <v>0</v>
      </c>
      <c r="DA80" s="81"/>
      <c r="DB80" s="84">
        <f t="shared" ref="DB80:DB83" si="951">SUM(DA80*$E80*$F80*$H80*$J80*DB$10)</f>
        <v>0</v>
      </c>
      <c r="DC80" s="81"/>
      <c r="DD80" s="81">
        <f t="shared" ref="DD80:DD83" si="952">SUM(DC80*$E80*$F80*$H80*$J80*DD$10)</f>
        <v>0</v>
      </c>
      <c r="DE80" s="85"/>
      <c r="DF80" s="81">
        <f t="shared" ref="DF80:DF83" si="953">SUM(DE80*$E80*$F80*$H80*$J80*DF$10)</f>
        <v>0</v>
      </c>
      <c r="DG80" s="81"/>
      <c r="DH80" s="81">
        <f t="shared" ref="DH80:DH83" si="954">SUM(DG80*$E80*$F80*$H80*$K80*DH$10)</f>
        <v>0</v>
      </c>
      <c r="DI80" s="81"/>
      <c r="DJ80" s="81">
        <f t="shared" ref="DJ80:DJ83" si="955">SUM(DI80*$E80*$F80*$H80*$L80*DJ$10)</f>
        <v>0</v>
      </c>
      <c r="DK80" s="101"/>
      <c r="DL80" s="82">
        <f t="shared" ref="DL80:DL83" si="956">(DK80*$E80*$F80*$H80*$I80*DL$10)</f>
        <v>0</v>
      </c>
      <c r="DM80" s="81"/>
      <c r="DN80" s="82">
        <f t="shared" ref="DN80:DN83" si="957">(DM80*$E80*$F80*$H80*$I80*DN$10)</f>
        <v>0</v>
      </c>
      <c r="DO80" s="81"/>
      <c r="DP80" s="84">
        <f t="shared" ref="DP80:DP83" si="958">SUM(DO80*$E80*$F80*$H80)</f>
        <v>0</v>
      </c>
      <c r="DQ80" s="81"/>
      <c r="DR80" s="87"/>
      <c r="DS80" s="81"/>
      <c r="DT80" s="82">
        <f t="shared" ref="DT80:DT83" si="959">(DS80*$E80*$F80*$H80*$I80*DT$10)</f>
        <v>0</v>
      </c>
      <c r="DU80" s="81"/>
      <c r="DV80" s="82">
        <f t="shared" ref="DV80:DV83" si="960">(DU80*$E80*$F80*$H80*$I80*DV$10)</f>
        <v>0</v>
      </c>
      <c r="DW80" s="81"/>
      <c r="DX80" s="87"/>
      <c r="DY80" s="86"/>
      <c r="DZ80" s="86"/>
      <c r="EA80" s="101"/>
      <c r="EB80" s="87">
        <f t="shared" ref="EB80:EB83" si="961">(EA80*$E80*$F80*$H80*$I80)</f>
        <v>0</v>
      </c>
      <c r="EC80" s="101"/>
      <c r="ED80" s="101"/>
      <c r="EE80" s="101"/>
      <c r="EF80" s="88">
        <f t="shared" ref="EF80:EF83" si="962">(EE80*$E80*$F80*$H80*$I80)</f>
        <v>0</v>
      </c>
      <c r="EG80" s="149"/>
      <c r="EH80" s="149"/>
      <c r="EI80" s="149"/>
      <c r="EJ80" s="149"/>
      <c r="EK80" s="88"/>
      <c r="EL80" s="149"/>
      <c r="EM80" s="146">
        <f t="shared" ref="EM80:EN83" si="963">SUM(M80,O80,Q80,S80,U80,W80,Y80,AA80,AC80,AE80,AG80,AI80,AK80,AM80,AO80,AQ80,AS80,AU80,AW80,AY80,BA80,BC80,BE80,BG80,BI80,BK80,BM80,BO80,BQ80,BS80,BU80,BW80,BY80,CA80,CC80,CE80,CG80,CI80,CK80,CM80,CO80,CQ80,CS80,CU80,CW80,CY80,DA80,DC80,DE80,DG80,DI80,DK80,DM80,DO80,DQ80,DS80,DU80,DW80,DY80,EA80,EC80)</f>
        <v>82</v>
      </c>
      <c r="EN80" s="146">
        <f t="shared" si="963"/>
        <v>3260492.9279999994</v>
      </c>
    </row>
    <row r="81" spans="1:144" s="3" customFormat="1" ht="30" customHeight="1" x14ac:dyDescent="0.25">
      <c r="A81" s="143"/>
      <c r="B81" s="62">
        <v>51</v>
      </c>
      <c r="C81" s="147" t="s">
        <v>227</v>
      </c>
      <c r="D81" s="164" t="s">
        <v>228</v>
      </c>
      <c r="E81" s="76">
        <v>17622</v>
      </c>
      <c r="F81" s="77">
        <v>3.25</v>
      </c>
      <c r="G81" s="78"/>
      <c r="H81" s="233">
        <v>0.9</v>
      </c>
      <c r="I81" s="124">
        <v>1.4</v>
      </c>
      <c r="J81" s="124">
        <v>1.68</v>
      </c>
      <c r="K81" s="124">
        <v>2.23</v>
      </c>
      <c r="L81" s="126">
        <v>2.57</v>
      </c>
      <c r="M81" s="81"/>
      <c r="N81" s="82">
        <f t="shared" si="906"/>
        <v>0</v>
      </c>
      <c r="O81" s="144"/>
      <c r="P81" s="82">
        <f t="shared" si="907"/>
        <v>0</v>
      </c>
      <c r="Q81" s="87"/>
      <c r="R81" s="82">
        <f t="shared" si="908"/>
        <v>0</v>
      </c>
      <c r="S81" s="81"/>
      <c r="T81" s="82">
        <f t="shared" si="909"/>
        <v>0</v>
      </c>
      <c r="U81" s="81"/>
      <c r="V81" s="82">
        <f t="shared" si="910"/>
        <v>0</v>
      </c>
      <c r="W81" s="81"/>
      <c r="X81" s="82">
        <f t="shared" si="911"/>
        <v>0</v>
      </c>
      <c r="Y81" s="87"/>
      <c r="Z81" s="82">
        <f t="shared" si="912"/>
        <v>0</v>
      </c>
      <c r="AA81" s="81"/>
      <c r="AB81" s="82">
        <f t="shared" si="913"/>
        <v>0</v>
      </c>
      <c r="AC81" s="87"/>
      <c r="AD81" s="81">
        <f>SUM(AC81*$E81*$F81*$H81*$J81*$AD$10)</f>
        <v>0</v>
      </c>
      <c r="AE81" s="87"/>
      <c r="AF81" s="81">
        <f t="shared" si="914"/>
        <v>0</v>
      </c>
      <c r="AG81" s="81"/>
      <c r="AH81" s="82">
        <f t="shared" si="915"/>
        <v>0</v>
      </c>
      <c r="AI81" s="81"/>
      <c r="AJ81" s="82">
        <f t="shared" si="916"/>
        <v>0</v>
      </c>
      <c r="AK81" s="81"/>
      <c r="AL81" s="82">
        <f t="shared" si="917"/>
        <v>0</v>
      </c>
      <c r="AM81" s="81"/>
      <c r="AN81" s="82">
        <f t="shared" si="918"/>
        <v>0</v>
      </c>
      <c r="AO81" s="81">
        <v>0</v>
      </c>
      <c r="AP81" s="82">
        <f t="shared" si="919"/>
        <v>0</v>
      </c>
      <c r="AQ81" s="81">
        <v>0</v>
      </c>
      <c r="AR81" s="82">
        <f t="shared" si="920"/>
        <v>0</v>
      </c>
      <c r="AS81" s="81"/>
      <c r="AT81" s="82">
        <f t="shared" si="921"/>
        <v>0</v>
      </c>
      <c r="AU81" s="81"/>
      <c r="AV81" s="82">
        <f t="shared" si="922"/>
        <v>0</v>
      </c>
      <c r="AW81" s="81"/>
      <c r="AX81" s="82">
        <f t="shared" si="923"/>
        <v>0</v>
      </c>
      <c r="AY81" s="81"/>
      <c r="AZ81" s="82">
        <f t="shared" si="924"/>
        <v>0</v>
      </c>
      <c r="BA81" s="81"/>
      <c r="BB81" s="82">
        <f t="shared" si="925"/>
        <v>0</v>
      </c>
      <c r="BC81" s="81"/>
      <c r="BD81" s="82">
        <f t="shared" si="926"/>
        <v>0</v>
      </c>
      <c r="BE81" s="81"/>
      <c r="BF81" s="82">
        <f t="shared" si="927"/>
        <v>0</v>
      </c>
      <c r="BG81" s="81"/>
      <c r="BH81" s="82">
        <f t="shared" si="928"/>
        <v>0</v>
      </c>
      <c r="BI81" s="81"/>
      <c r="BJ81" s="82">
        <f t="shared" si="929"/>
        <v>0</v>
      </c>
      <c r="BK81" s="81"/>
      <c r="BL81" s="82">
        <f t="shared" si="930"/>
        <v>0</v>
      </c>
      <c r="BM81" s="148"/>
      <c r="BN81" s="82">
        <f t="shared" si="931"/>
        <v>0</v>
      </c>
      <c r="BO81" s="81"/>
      <c r="BP81" s="82">
        <f t="shared" si="932"/>
        <v>0</v>
      </c>
      <c r="BQ81" s="81"/>
      <c r="BR81" s="82">
        <f t="shared" si="933"/>
        <v>0</v>
      </c>
      <c r="BS81" s="81"/>
      <c r="BT81" s="82">
        <f t="shared" si="934"/>
        <v>0</v>
      </c>
      <c r="BU81" s="81"/>
      <c r="BV81" s="82">
        <f t="shared" si="935"/>
        <v>0</v>
      </c>
      <c r="BW81" s="81"/>
      <c r="BX81" s="82">
        <f t="shared" si="936"/>
        <v>0</v>
      </c>
      <c r="BY81" s="81"/>
      <c r="BZ81" s="82">
        <f t="shared" si="937"/>
        <v>0</v>
      </c>
      <c r="CA81" s="87"/>
      <c r="CB81" s="84">
        <f t="shared" si="938"/>
        <v>0</v>
      </c>
      <c r="CC81" s="81"/>
      <c r="CD81" s="84">
        <f t="shared" si="939"/>
        <v>0</v>
      </c>
      <c r="CE81" s="81"/>
      <c r="CF81" s="84">
        <f t="shared" si="940"/>
        <v>0</v>
      </c>
      <c r="CG81" s="87"/>
      <c r="CH81" s="84">
        <f t="shared" si="941"/>
        <v>0</v>
      </c>
      <c r="CI81" s="87"/>
      <c r="CJ81" s="84">
        <f t="shared" si="942"/>
        <v>0</v>
      </c>
      <c r="CK81" s="81"/>
      <c r="CL81" s="84">
        <f t="shared" si="943"/>
        <v>0</v>
      </c>
      <c r="CM81" s="81"/>
      <c r="CN81" s="84">
        <f t="shared" si="944"/>
        <v>0</v>
      </c>
      <c r="CO81" s="87"/>
      <c r="CP81" s="84">
        <f t="shared" si="945"/>
        <v>0</v>
      </c>
      <c r="CQ81" s="81"/>
      <c r="CR81" s="84">
        <f t="shared" si="946"/>
        <v>0</v>
      </c>
      <c r="CS81" s="81"/>
      <c r="CT81" s="84">
        <f t="shared" si="947"/>
        <v>0</v>
      </c>
      <c r="CU81" s="81"/>
      <c r="CV81" s="84">
        <f t="shared" si="948"/>
        <v>0</v>
      </c>
      <c r="CW81" s="81"/>
      <c r="CX81" s="84">
        <f t="shared" si="949"/>
        <v>0</v>
      </c>
      <c r="CY81" s="81"/>
      <c r="CZ81" s="84">
        <f t="shared" si="950"/>
        <v>0</v>
      </c>
      <c r="DA81" s="81"/>
      <c r="DB81" s="84">
        <f t="shared" si="951"/>
        <v>0</v>
      </c>
      <c r="DC81" s="81"/>
      <c r="DD81" s="81">
        <f t="shared" si="952"/>
        <v>0</v>
      </c>
      <c r="DE81" s="85"/>
      <c r="DF81" s="81">
        <f t="shared" si="953"/>
        <v>0</v>
      </c>
      <c r="DG81" s="81"/>
      <c r="DH81" s="81">
        <f t="shared" si="954"/>
        <v>0</v>
      </c>
      <c r="DI81" s="81"/>
      <c r="DJ81" s="81">
        <f t="shared" si="955"/>
        <v>0</v>
      </c>
      <c r="DK81" s="81"/>
      <c r="DL81" s="82">
        <f t="shared" si="956"/>
        <v>0</v>
      </c>
      <c r="DM81" s="81"/>
      <c r="DN81" s="82">
        <f t="shared" si="957"/>
        <v>0</v>
      </c>
      <c r="DO81" s="81"/>
      <c r="DP81" s="84">
        <f t="shared" si="958"/>
        <v>0</v>
      </c>
      <c r="DQ81" s="81"/>
      <c r="DR81" s="87"/>
      <c r="DS81" s="81"/>
      <c r="DT81" s="82">
        <f t="shared" si="959"/>
        <v>0</v>
      </c>
      <c r="DU81" s="81"/>
      <c r="DV81" s="82">
        <f t="shared" si="960"/>
        <v>0</v>
      </c>
      <c r="DW81" s="81"/>
      <c r="DX81" s="87"/>
      <c r="DY81" s="86"/>
      <c r="DZ81" s="86"/>
      <c r="EA81" s="101"/>
      <c r="EB81" s="87">
        <f t="shared" si="961"/>
        <v>0</v>
      </c>
      <c r="EC81" s="101"/>
      <c r="ED81" s="101"/>
      <c r="EE81" s="101"/>
      <c r="EF81" s="88">
        <f t="shared" si="962"/>
        <v>0</v>
      </c>
      <c r="EG81" s="149"/>
      <c r="EH81" s="149"/>
      <c r="EI81" s="149"/>
      <c r="EJ81" s="149"/>
      <c r="EK81" s="88"/>
      <c r="EL81" s="149"/>
      <c r="EM81" s="146">
        <f t="shared" si="963"/>
        <v>0</v>
      </c>
      <c r="EN81" s="146">
        <f t="shared" si="963"/>
        <v>0</v>
      </c>
    </row>
    <row r="82" spans="1:144" s="3" customFormat="1" ht="30" customHeight="1" x14ac:dyDescent="0.25">
      <c r="A82" s="143"/>
      <c r="B82" s="62">
        <v>52</v>
      </c>
      <c r="C82" s="147" t="s">
        <v>229</v>
      </c>
      <c r="D82" s="162" t="s">
        <v>230</v>
      </c>
      <c r="E82" s="76">
        <v>17622</v>
      </c>
      <c r="F82" s="77">
        <v>3.18</v>
      </c>
      <c r="G82" s="78"/>
      <c r="H82" s="79">
        <v>1</v>
      </c>
      <c r="I82" s="124">
        <v>1.4</v>
      </c>
      <c r="J82" s="124">
        <v>1.68</v>
      </c>
      <c r="K82" s="124">
        <v>2.23</v>
      </c>
      <c r="L82" s="126">
        <v>2.57</v>
      </c>
      <c r="M82" s="81"/>
      <c r="N82" s="82">
        <f t="shared" si="906"/>
        <v>0</v>
      </c>
      <c r="O82" s="144"/>
      <c r="P82" s="82">
        <f t="shared" si="907"/>
        <v>0</v>
      </c>
      <c r="Q82" s="87"/>
      <c r="R82" s="82">
        <f t="shared" si="908"/>
        <v>0</v>
      </c>
      <c r="S82" s="81"/>
      <c r="T82" s="82">
        <f t="shared" si="909"/>
        <v>0</v>
      </c>
      <c r="U82" s="81"/>
      <c r="V82" s="82">
        <f t="shared" si="910"/>
        <v>0</v>
      </c>
      <c r="W82" s="81"/>
      <c r="X82" s="82">
        <f t="shared" si="911"/>
        <v>0</v>
      </c>
      <c r="Y82" s="87"/>
      <c r="Z82" s="82">
        <f t="shared" si="912"/>
        <v>0</v>
      </c>
      <c r="AA82" s="81"/>
      <c r="AB82" s="82">
        <f t="shared" si="913"/>
        <v>0</v>
      </c>
      <c r="AC82" s="87"/>
      <c r="AD82" s="81">
        <f>SUM(AC82*$E82*$F82*$H82*$J82*$AD$10)</f>
        <v>0</v>
      </c>
      <c r="AE82" s="87"/>
      <c r="AF82" s="81">
        <f t="shared" si="914"/>
        <v>0</v>
      </c>
      <c r="AG82" s="81"/>
      <c r="AH82" s="82">
        <f t="shared" si="915"/>
        <v>0</v>
      </c>
      <c r="AI82" s="81"/>
      <c r="AJ82" s="82">
        <f t="shared" si="916"/>
        <v>0</v>
      </c>
      <c r="AK82" s="81"/>
      <c r="AL82" s="82">
        <f t="shared" si="917"/>
        <v>0</v>
      </c>
      <c r="AM82" s="81"/>
      <c r="AN82" s="82">
        <f t="shared" si="918"/>
        <v>0</v>
      </c>
      <c r="AO82" s="81">
        <v>0</v>
      </c>
      <c r="AP82" s="82">
        <f t="shared" si="919"/>
        <v>0</v>
      </c>
      <c r="AQ82" s="81">
        <v>0</v>
      </c>
      <c r="AR82" s="82">
        <f t="shared" si="920"/>
        <v>0</v>
      </c>
      <c r="AS82" s="81"/>
      <c r="AT82" s="82">
        <f t="shared" si="921"/>
        <v>0</v>
      </c>
      <c r="AU82" s="81"/>
      <c r="AV82" s="82">
        <f t="shared" si="922"/>
        <v>0</v>
      </c>
      <c r="AW82" s="81"/>
      <c r="AX82" s="82">
        <f t="shared" si="923"/>
        <v>0</v>
      </c>
      <c r="AY82" s="81"/>
      <c r="AZ82" s="82">
        <f t="shared" si="924"/>
        <v>0</v>
      </c>
      <c r="BA82" s="81"/>
      <c r="BB82" s="82">
        <f t="shared" si="925"/>
        <v>0</v>
      </c>
      <c r="BC82" s="81"/>
      <c r="BD82" s="82">
        <f t="shared" si="926"/>
        <v>0</v>
      </c>
      <c r="BE82" s="81"/>
      <c r="BF82" s="82">
        <f t="shared" si="927"/>
        <v>0</v>
      </c>
      <c r="BG82" s="81"/>
      <c r="BH82" s="82">
        <f t="shared" si="928"/>
        <v>0</v>
      </c>
      <c r="BI82" s="81"/>
      <c r="BJ82" s="82">
        <f t="shared" si="929"/>
        <v>0</v>
      </c>
      <c r="BK82" s="81"/>
      <c r="BL82" s="82">
        <f t="shared" si="930"/>
        <v>0</v>
      </c>
      <c r="BM82" s="148"/>
      <c r="BN82" s="82">
        <f t="shared" si="931"/>
        <v>0</v>
      </c>
      <c r="BO82" s="81"/>
      <c r="BP82" s="82">
        <f t="shared" si="932"/>
        <v>0</v>
      </c>
      <c r="BQ82" s="81"/>
      <c r="BR82" s="82">
        <f t="shared" si="933"/>
        <v>0</v>
      </c>
      <c r="BS82" s="81"/>
      <c r="BT82" s="82">
        <f t="shared" si="934"/>
        <v>0</v>
      </c>
      <c r="BU82" s="81"/>
      <c r="BV82" s="82">
        <f t="shared" si="935"/>
        <v>0</v>
      </c>
      <c r="BW82" s="81"/>
      <c r="BX82" s="82">
        <f t="shared" si="936"/>
        <v>0</v>
      </c>
      <c r="BY82" s="81"/>
      <c r="BZ82" s="82">
        <f t="shared" si="937"/>
        <v>0</v>
      </c>
      <c r="CA82" s="87"/>
      <c r="CB82" s="84">
        <f t="shared" si="938"/>
        <v>0</v>
      </c>
      <c r="CC82" s="81"/>
      <c r="CD82" s="84">
        <f t="shared" si="939"/>
        <v>0</v>
      </c>
      <c r="CE82" s="81"/>
      <c r="CF82" s="84">
        <f t="shared" si="940"/>
        <v>0</v>
      </c>
      <c r="CG82" s="87"/>
      <c r="CH82" s="84">
        <f t="shared" si="941"/>
        <v>0</v>
      </c>
      <c r="CI82" s="87"/>
      <c r="CJ82" s="84">
        <f t="shared" si="942"/>
        <v>0</v>
      </c>
      <c r="CK82" s="81"/>
      <c r="CL82" s="84">
        <f t="shared" si="943"/>
        <v>0</v>
      </c>
      <c r="CM82" s="81"/>
      <c r="CN82" s="84">
        <f t="shared" si="944"/>
        <v>0</v>
      </c>
      <c r="CO82" s="87"/>
      <c r="CP82" s="84">
        <f t="shared" si="945"/>
        <v>0</v>
      </c>
      <c r="CQ82" s="81"/>
      <c r="CR82" s="84">
        <f t="shared" si="946"/>
        <v>0</v>
      </c>
      <c r="CS82" s="81"/>
      <c r="CT82" s="84">
        <f t="shared" si="947"/>
        <v>0</v>
      </c>
      <c r="CU82" s="81"/>
      <c r="CV82" s="84">
        <f t="shared" si="948"/>
        <v>0</v>
      </c>
      <c r="CW82" s="81"/>
      <c r="CX82" s="84">
        <f t="shared" si="949"/>
        <v>0</v>
      </c>
      <c r="CY82" s="81"/>
      <c r="CZ82" s="84">
        <f t="shared" si="950"/>
        <v>0</v>
      </c>
      <c r="DA82" s="81"/>
      <c r="DB82" s="84">
        <f t="shared" si="951"/>
        <v>0</v>
      </c>
      <c r="DC82" s="81"/>
      <c r="DD82" s="81">
        <f t="shared" si="952"/>
        <v>0</v>
      </c>
      <c r="DE82" s="92"/>
      <c r="DF82" s="81">
        <f t="shared" si="953"/>
        <v>0</v>
      </c>
      <c r="DG82" s="81"/>
      <c r="DH82" s="81">
        <f t="shared" si="954"/>
        <v>0</v>
      </c>
      <c r="DI82" s="81"/>
      <c r="DJ82" s="81">
        <f t="shared" si="955"/>
        <v>0</v>
      </c>
      <c r="DK82" s="81"/>
      <c r="DL82" s="82">
        <f t="shared" si="956"/>
        <v>0</v>
      </c>
      <c r="DM82" s="81"/>
      <c r="DN82" s="82">
        <f t="shared" si="957"/>
        <v>0</v>
      </c>
      <c r="DO82" s="81"/>
      <c r="DP82" s="84">
        <f t="shared" si="958"/>
        <v>0</v>
      </c>
      <c r="DQ82" s="81"/>
      <c r="DR82" s="87"/>
      <c r="DS82" s="81"/>
      <c r="DT82" s="82">
        <f t="shared" si="959"/>
        <v>0</v>
      </c>
      <c r="DU82" s="81"/>
      <c r="DV82" s="82">
        <f t="shared" si="960"/>
        <v>0</v>
      </c>
      <c r="DW82" s="81"/>
      <c r="DX82" s="87"/>
      <c r="DY82" s="86"/>
      <c r="DZ82" s="86"/>
      <c r="EA82" s="81"/>
      <c r="EB82" s="87">
        <f t="shared" si="961"/>
        <v>0</v>
      </c>
      <c r="EC82" s="81"/>
      <c r="ED82" s="81"/>
      <c r="EE82" s="81"/>
      <c r="EF82" s="88">
        <f t="shared" si="962"/>
        <v>0</v>
      </c>
      <c r="EG82" s="149"/>
      <c r="EH82" s="149"/>
      <c r="EI82" s="149"/>
      <c r="EJ82" s="149"/>
      <c r="EK82" s="88"/>
      <c r="EL82" s="149"/>
      <c r="EM82" s="146">
        <f t="shared" si="963"/>
        <v>0</v>
      </c>
      <c r="EN82" s="146">
        <f t="shared" si="963"/>
        <v>0</v>
      </c>
    </row>
    <row r="83" spans="1:144" s="3" customFormat="1" x14ac:dyDescent="0.25">
      <c r="A83" s="143"/>
      <c r="B83" s="62">
        <v>53</v>
      </c>
      <c r="C83" s="147" t="s">
        <v>231</v>
      </c>
      <c r="D83" s="162" t="s">
        <v>232</v>
      </c>
      <c r="E83" s="76">
        <v>17622</v>
      </c>
      <c r="F83" s="77">
        <v>0.8</v>
      </c>
      <c r="G83" s="78"/>
      <c r="H83" s="79">
        <v>1</v>
      </c>
      <c r="I83" s="124">
        <v>1.4</v>
      </c>
      <c r="J83" s="124">
        <v>1.68</v>
      </c>
      <c r="K83" s="124">
        <v>2.23</v>
      </c>
      <c r="L83" s="126">
        <v>2.57</v>
      </c>
      <c r="M83" s="81"/>
      <c r="N83" s="82">
        <f t="shared" si="906"/>
        <v>0</v>
      </c>
      <c r="O83" s="144"/>
      <c r="P83" s="82">
        <f t="shared" si="907"/>
        <v>0</v>
      </c>
      <c r="Q83" s="87"/>
      <c r="R83" s="82">
        <f t="shared" si="908"/>
        <v>0</v>
      </c>
      <c r="S83" s="81"/>
      <c r="T83" s="82">
        <f t="shared" si="909"/>
        <v>0</v>
      </c>
      <c r="U83" s="81"/>
      <c r="V83" s="82">
        <f t="shared" si="910"/>
        <v>0</v>
      </c>
      <c r="W83" s="81"/>
      <c r="X83" s="82">
        <f t="shared" si="911"/>
        <v>0</v>
      </c>
      <c r="Y83" s="87"/>
      <c r="Z83" s="82">
        <f t="shared" si="912"/>
        <v>0</v>
      </c>
      <c r="AA83" s="81">
        <v>3</v>
      </c>
      <c r="AB83" s="82">
        <f t="shared" si="913"/>
        <v>59209.919999999998</v>
      </c>
      <c r="AC83" s="87"/>
      <c r="AD83" s="81">
        <f>SUM(AC83*$E83*$F83*$H83*$J83*$AD$10)</f>
        <v>0</v>
      </c>
      <c r="AE83" s="87"/>
      <c r="AF83" s="81">
        <f t="shared" si="914"/>
        <v>0</v>
      </c>
      <c r="AG83" s="81"/>
      <c r="AH83" s="82">
        <f t="shared" si="915"/>
        <v>0</v>
      </c>
      <c r="AI83" s="81"/>
      <c r="AJ83" s="82">
        <f t="shared" si="916"/>
        <v>0</v>
      </c>
      <c r="AK83" s="81">
        <v>5</v>
      </c>
      <c r="AL83" s="82">
        <f t="shared" si="917"/>
        <v>98683.199999999997</v>
      </c>
      <c r="AM83" s="81"/>
      <c r="AN83" s="82">
        <f t="shared" si="918"/>
        <v>0</v>
      </c>
      <c r="AO83" s="81">
        <v>2</v>
      </c>
      <c r="AP83" s="82">
        <f t="shared" si="919"/>
        <v>39473.279999999999</v>
      </c>
      <c r="AQ83" s="81">
        <v>5</v>
      </c>
      <c r="AR83" s="82">
        <f t="shared" si="920"/>
        <v>98683.199999999997</v>
      </c>
      <c r="AS83" s="81"/>
      <c r="AT83" s="82">
        <f t="shared" si="921"/>
        <v>0</v>
      </c>
      <c r="AU83" s="81"/>
      <c r="AV83" s="82">
        <f t="shared" si="922"/>
        <v>0</v>
      </c>
      <c r="AW83" s="81"/>
      <c r="AX83" s="82">
        <f t="shared" si="923"/>
        <v>0</v>
      </c>
      <c r="AY83" s="81"/>
      <c r="AZ83" s="82">
        <f t="shared" si="924"/>
        <v>0</v>
      </c>
      <c r="BA83" s="81"/>
      <c r="BB83" s="82">
        <f t="shared" si="925"/>
        <v>0</v>
      </c>
      <c r="BC83" s="81"/>
      <c r="BD83" s="82">
        <f t="shared" si="926"/>
        <v>0</v>
      </c>
      <c r="BE83" s="81">
        <v>7</v>
      </c>
      <c r="BF83" s="82">
        <f t="shared" si="927"/>
        <v>138156.48000000001</v>
      </c>
      <c r="BG83" s="81"/>
      <c r="BH83" s="82">
        <f t="shared" si="928"/>
        <v>0</v>
      </c>
      <c r="BI83" s="81"/>
      <c r="BJ83" s="82">
        <f t="shared" si="929"/>
        <v>0</v>
      </c>
      <c r="BK83" s="81"/>
      <c r="BL83" s="82">
        <f t="shared" si="930"/>
        <v>0</v>
      </c>
      <c r="BM83" s="148"/>
      <c r="BN83" s="82">
        <f t="shared" si="931"/>
        <v>0</v>
      </c>
      <c r="BO83" s="81">
        <v>2</v>
      </c>
      <c r="BP83" s="82">
        <f t="shared" si="932"/>
        <v>39473.279999999999</v>
      </c>
      <c r="BQ83" s="81"/>
      <c r="BR83" s="82">
        <f t="shared" si="933"/>
        <v>0</v>
      </c>
      <c r="BS83" s="81">
        <v>15</v>
      </c>
      <c r="BT83" s="82">
        <f t="shared" si="934"/>
        <v>296049.59999999998</v>
      </c>
      <c r="BU83" s="81"/>
      <c r="BV83" s="82">
        <f t="shared" si="935"/>
        <v>0</v>
      </c>
      <c r="BW83" s="81"/>
      <c r="BX83" s="82">
        <f t="shared" si="936"/>
        <v>0</v>
      </c>
      <c r="BY83" s="81">
        <v>8</v>
      </c>
      <c r="BZ83" s="82">
        <f t="shared" si="937"/>
        <v>157893.12</v>
      </c>
      <c r="CA83" s="87">
        <v>5</v>
      </c>
      <c r="CB83" s="84">
        <f t="shared" si="938"/>
        <v>118419.84</v>
      </c>
      <c r="CC83" s="81"/>
      <c r="CD83" s="84">
        <f t="shared" si="939"/>
        <v>0</v>
      </c>
      <c r="CE83" s="81"/>
      <c r="CF83" s="84">
        <f t="shared" si="940"/>
        <v>0</v>
      </c>
      <c r="CG83" s="87"/>
      <c r="CH83" s="84">
        <f t="shared" si="941"/>
        <v>0</v>
      </c>
      <c r="CI83" s="87"/>
      <c r="CJ83" s="84">
        <f t="shared" si="942"/>
        <v>0</v>
      </c>
      <c r="CK83" s="81"/>
      <c r="CL83" s="84">
        <f t="shared" si="943"/>
        <v>0</v>
      </c>
      <c r="CM83" s="81"/>
      <c r="CN83" s="84">
        <f t="shared" si="944"/>
        <v>0</v>
      </c>
      <c r="CO83" s="87">
        <v>10</v>
      </c>
      <c r="CP83" s="84">
        <f t="shared" si="945"/>
        <v>236839.67999999999</v>
      </c>
      <c r="CQ83" s="81"/>
      <c r="CR83" s="84">
        <f t="shared" si="946"/>
        <v>0</v>
      </c>
      <c r="CS83" s="81">
        <v>6</v>
      </c>
      <c r="CT83" s="84">
        <f t="shared" si="947"/>
        <v>142103.80799999999</v>
      </c>
      <c r="CU83" s="81"/>
      <c r="CV83" s="84">
        <f t="shared" si="948"/>
        <v>0</v>
      </c>
      <c r="CW83" s="81">
        <v>6</v>
      </c>
      <c r="CX83" s="84">
        <f t="shared" si="949"/>
        <v>142103.80799999999</v>
      </c>
      <c r="CY83" s="81"/>
      <c r="CZ83" s="84">
        <f t="shared" si="950"/>
        <v>0</v>
      </c>
      <c r="DA83" s="81"/>
      <c r="DB83" s="84">
        <f t="shared" si="951"/>
        <v>0</v>
      </c>
      <c r="DC83" s="81">
        <v>10</v>
      </c>
      <c r="DD83" s="81">
        <f t="shared" si="952"/>
        <v>236839.67999999999</v>
      </c>
      <c r="DE83" s="127">
        <v>1</v>
      </c>
      <c r="DF83" s="81">
        <f t="shared" si="953"/>
        <v>23683.968000000001</v>
      </c>
      <c r="DG83" s="81"/>
      <c r="DH83" s="81">
        <f t="shared" si="954"/>
        <v>0</v>
      </c>
      <c r="DI83" s="81"/>
      <c r="DJ83" s="81">
        <f t="shared" si="955"/>
        <v>0</v>
      </c>
      <c r="DK83" s="81"/>
      <c r="DL83" s="82">
        <f t="shared" si="956"/>
        <v>0</v>
      </c>
      <c r="DM83" s="81"/>
      <c r="DN83" s="82">
        <f t="shared" si="957"/>
        <v>0</v>
      </c>
      <c r="DO83" s="81"/>
      <c r="DP83" s="84">
        <f t="shared" si="958"/>
        <v>0</v>
      </c>
      <c r="DQ83" s="81"/>
      <c r="DR83" s="87"/>
      <c r="DS83" s="81"/>
      <c r="DT83" s="82">
        <f t="shared" si="959"/>
        <v>0</v>
      </c>
      <c r="DU83" s="81"/>
      <c r="DV83" s="82">
        <f t="shared" si="960"/>
        <v>0</v>
      </c>
      <c r="DW83" s="81"/>
      <c r="DX83" s="87"/>
      <c r="DY83" s="86"/>
      <c r="DZ83" s="86"/>
      <c r="EA83" s="81"/>
      <c r="EB83" s="87">
        <f t="shared" si="961"/>
        <v>0</v>
      </c>
      <c r="EC83" s="81"/>
      <c r="ED83" s="81"/>
      <c r="EE83" s="81"/>
      <c r="EF83" s="88">
        <f t="shared" si="962"/>
        <v>0</v>
      </c>
      <c r="EG83" s="149"/>
      <c r="EH83" s="149"/>
      <c r="EI83" s="149"/>
      <c r="EJ83" s="149"/>
      <c r="EK83" s="88"/>
      <c r="EL83" s="149"/>
      <c r="EM83" s="146">
        <f t="shared" si="963"/>
        <v>85</v>
      </c>
      <c r="EN83" s="146">
        <f t="shared" si="963"/>
        <v>1827612.8639999998</v>
      </c>
    </row>
    <row r="84" spans="1:144" s="122" customFormat="1" ht="15" customHeight="1" x14ac:dyDescent="0.25">
      <c r="A84" s="63">
        <v>19</v>
      </c>
      <c r="B84" s="63"/>
      <c r="C84" s="52" t="s">
        <v>233</v>
      </c>
      <c r="D84" s="163" t="s">
        <v>234</v>
      </c>
      <c r="E84" s="76">
        <v>17622</v>
      </c>
      <c r="F84" s="130"/>
      <c r="G84" s="78"/>
      <c r="H84" s="66"/>
      <c r="I84" s="131">
        <v>1.4</v>
      </c>
      <c r="J84" s="131">
        <v>1.68</v>
      </c>
      <c r="K84" s="131">
        <v>2.23</v>
      </c>
      <c r="L84" s="120">
        <v>2.57</v>
      </c>
      <c r="M84" s="107">
        <f t="shared" ref="M84:AR84" si="964">SUM(M85:M140)</f>
        <v>466</v>
      </c>
      <c r="N84" s="107">
        <f t="shared" si="964"/>
        <v>59934662.094542399</v>
      </c>
      <c r="O84" s="107">
        <f t="shared" si="964"/>
        <v>0</v>
      </c>
      <c r="P84" s="107">
        <f t="shared" si="964"/>
        <v>0</v>
      </c>
      <c r="Q84" s="107">
        <f t="shared" si="964"/>
        <v>5511</v>
      </c>
      <c r="R84" s="107">
        <f t="shared" si="964"/>
        <v>773490067.4586097</v>
      </c>
      <c r="S84" s="107">
        <f t="shared" si="964"/>
        <v>0</v>
      </c>
      <c r="T84" s="107">
        <f t="shared" si="964"/>
        <v>0</v>
      </c>
      <c r="U84" s="107">
        <f t="shared" si="964"/>
        <v>0</v>
      </c>
      <c r="V84" s="107">
        <f t="shared" si="964"/>
        <v>0</v>
      </c>
      <c r="W84" s="107">
        <f t="shared" si="964"/>
        <v>0</v>
      </c>
      <c r="X84" s="107">
        <f t="shared" si="964"/>
        <v>0</v>
      </c>
      <c r="Y84" s="107">
        <f t="shared" si="964"/>
        <v>0</v>
      </c>
      <c r="Z84" s="107">
        <f t="shared" si="964"/>
        <v>0</v>
      </c>
      <c r="AA84" s="107">
        <f t="shared" si="964"/>
        <v>294</v>
      </c>
      <c r="AB84" s="107">
        <f t="shared" si="964"/>
        <v>3531091.6795968004</v>
      </c>
      <c r="AC84" s="107">
        <f t="shared" si="964"/>
        <v>163</v>
      </c>
      <c r="AD84" s="107">
        <f t="shared" si="964"/>
        <v>11347877.217600001</v>
      </c>
      <c r="AE84" s="107">
        <f t="shared" si="964"/>
        <v>67</v>
      </c>
      <c r="AF84" s="107">
        <f t="shared" si="964"/>
        <v>493529.34893327998</v>
      </c>
      <c r="AG84" s="107">
        <f t="shared" si="964"/>
        <v>0</v>
      </c>
      <c r="AH84" s="107">
        <f t="shared" si="964"/>
        <v>0</v>
      </c>
      <c r="AI84" s="107">
        <f t="shared" si="964"/>
        <v>0</v>
      </c>
      <c r="AJ84" s="107">
        <f t="shared" si="964"/>
        <v>0</v>
      </c>
      <c r="AK84" s="107">
        <f t="shared" si="964"/>
        <v>0</v>
      </c>
      <c r="AL84" s="107">
        <f t="shared" si="964"/>
        <v>0</v>
      </c>
      <c r="AM84" s="107">
        <f t="shared" si="964"/>
        <v>0</v>
      </c>
      <c r="AN84" s="107">
        <f t="shared" si="964"/>
        <v>0</v>
      </c>
      <c r="AO84" s="107">
        <f t="shared" si="964"/>
        <v>470</v>
      </c>
      <c r="AP84" s="107">
        <f t="shared" si="964"/>
        <v>12444296.629248001</v>
      </c>
      <c r="AQ84" s="107">
        <f t="shared" si="964"/>
        <v>1660</v>
      </c>
      <c r="AR84" s="107">
        <f t="shared" si="964"/>
        <v>11978652.055392001</v>
      </c>
      <c r="AS84" s="107">
        <f t="shared" ref="AS84:DD84" si="965">SUM(AS85:AS140)</f>
        <v>0</v>
      </c>
      <c r="AT84" s="107">
        <f t="shared" si="965"/>
        <v>0</v>
      </c>
      <c r="AU84" s="107">
        <f t="shared" si="965"/>
        <v>420</v>
      </c>
      <c r="AV84" s="107">
        <f t="shared" si="965"/>
        <v>6171601.9055327997</v>
      </c>
      <c r="AW84" s="107">
        <f t="shared" si="965"/>
        <v>1958</v>
      </c>
      <c r="AX84" s="107">
        <f t="shared" si="965"/>
        <v>16003487.194041599</v>
      </c>
      <c r="AY84" s="107">
        <f t="shared" si="965"/>
        <v>0</v>
      </c>
      <c r="AZ84" s="107">
        <f t="shared" si="965"/>
        <v>0</v>
      </c>
      <c r="BA84" s="107">
        <f t="shared" si="965"/>
        <v>0</v>
      </c>
      <c r="BB84" s="107">
        <f t="shared" si="965"/>
        <v>0</v>
      </c>
      <c r="BC84" s="107">
        <f t="shared" si="965"/>
        <v>0</v>
      </c>
      <c r="BD84" s="107">
        <f t="shared" si="965"/>
        <v>0</v>
      </c>
      <c r="BE84" s="107">
        <f t="shared" si="965"/>
        <v>0</v>
      </c>
      <c r="BF84" s="107">
        <f t="shared" si="965"/>
        <v>0</v>
      </c>
      <c r="BG84" s="107">
        <f t="shared" si="965"/>
        <v>0</v>
      </c>
      <c r="BH84" s="107">
        <f t="shared" si="965"/>
        <v>0</v>
      </c>
      <c r="BI84" s="107">
        <f t="shared" si="965"/>
        <v>0</v>
      </c>
      <c r="BJ84" s="107">
        <f t="shared" si="965"/>
        <v>0</v>
      </c>
      <c r="BK84" s="107">
        <f t="shared" si="965"/>
        <v>0</v>
      </c>
      <c r="BL84" s="107">
        <f t="shared" si="965"/>
        <v>0</v>
      </c>
      <c r="BM84" s="107">
        <f t="shared" si="965"/>
        <v>0</v>
      </c>
      <c r="BN84" s="107">
        <f t="shared" si="965"/>
        <v>0</v>
      </c>
      <c r="BO84" s="107">
        <f t="shared" si="965"/>
        <v>49</v>
      </c>
      <c r="BP84" s="107">
        <f t="shared" si="965"/>
        <v>322766.00405279995</v>
      </c>
      <c r="BQ84" s="107">
        <f t="shared" si="965"/>
        <v>0</v>
      </c>
      <c r="BR84" s="107">
        <f t="shared" si="965"/>
        <v>0</v>
      </c>
      <c r="BS84" s="107">
        <f t="shared" si="965"/>
        <v>60</v>
      </c>
      <c r="BT84" s="107">
        <f t="shared" si="965"/>
        <v>786506.09083200002</v>
      </c>
      <c r="BU84" s="107">
        <f t="shared" si="965"/>
        <v>86</v>
      </c>
      <c r="BV84" s="107">
        <f t="shared" si="965"/>
        <v>1239493.0217471998</v>
      </c>
      <c r="BW84" s="107">
        <f t="shared" si="965"/>
        <v>40</v>
      </c>
      <c r="BX84" s="107">
        <f t="shared" si="965"/>
        <v>263482.45228800003</v>
      </c>
      <c r="BY84" s="107">
        <f t="shared" si="965"/>
        <v>360</v>
      </c>
      <c r="BZ84" s="107">
        <f t="shared" si="965"/>
        <v>40169611.722873598</v>
      </c>
      <c r="CA84" s="107">
        <f t="shared" si="965"/>
        <v>920</v>
      </c>
      <c r="CB84" s="107">
        <f t="shared" si="965"/>
        <v>11040468.377716798</v>
      </c>
      <c r="CC84" s="107">
        <f t="shared" si="965"/>
        <v>380</v>
      </c>
      <c r="CD84" s="107">
        <f t="shared" si="965"/>
        <v>2708382.4444511998</v>
      </c>
      <c r="CE84" s="107">
        <f t="shared" si="965"/>
        <v>680</v>
      </c>
      <c r="CF84" s="107">
        <f t="shared" si="965"/>
        <v>5006566.7115551997</v>
      </c>
      <c r="CG84" s="107">
        <f t="shared" si="965"/>
        <v>0</v>
      </c>
      <c r="CH84" s="107">
        <f t="shared" si="965"/>
        <v>0</v>
      </c>
      <c r="CI84" s="107">
        <f t="shared" si="965"/>
        <v>0</v>
      </c>
      <c r="CJ84" s="107">
        <f t="shared" si="965"/>
        <v>0</v>
      </c>
      <c r="CK84" s="107">
        <f t="shared" si="965"/>
        <v>137</v>
      </c>
      <c r="CL84" s="107">
        <f t="shared" si="965"/>
        <v>1633249.5192446397</v>
      </c>
      <c r="CM84" s="107">
        <f t="shared" si="965"/>
        <v>0</v>
      </c>
      <c r="CN84" s="107">
        <f t="shared" si="965"/>
        <v>0</v>
      </c>
      <c r="CO84" s="107">
        <f t="shared" si="965"/>
        <v>0</v>
      </c>
      <c r="CP84" s="107">
        <f t="shared" si="965"/>
        <v>0</v>
      </c>
      <c r="CQ84" s="107">
        <f t="shared" si="965"/>
        <v>45</v>
      </c>
      <c r="CR84" s="107">
        <f t="shared" si="965"/>
        <v>320729.50000079995</v>
      </c>
      <c r="CS84" s="107">
        <f t="shared" si="965"/>
        <v>70</v>
      </c>
      <c r="CT84" s="107">
        <f t="shared" si="965"/>
        <v>498912.55555679993</v>
      </c>
      <c r="CU84" s="107">
        <f t="shared" si="965"/>
        <v>0</v>
      </c>
      <c r="CV84" s="107">
        <f t="shared" si="965"/>
        <v>0</v>
      </c>
      <c r="CW84" s="107">
        <f t="shared" si="965"/>
        <v>0</v>
      </c>
      <c r="CX84" s="107">
        <f t="shared" si="965"/>
        <v>0</v>
      </c>
      <c r="CY84" s="107">
        <f t="shared" si="965"/>
        <v>70</v>
      </c>
      <c r="CZ84" s="107">
        <f t="shared" si="965"/>
        <v>498912.55555679993</v>
      </c>
      <c r="DA84" s="107">
        <f t="shared" si="965"/>
        <v>0</v>
      </c>
      <c r="DB84" s="107">
        <f t="shared" si="965"/>
        <v>0</v>
      </c>
      <c r="DC84" s="107">
        <f t="shared" si="965"/>
        <v>0</v>
      </c>
      <c r="DD84" s="107">
        <f t="shared" si="965"/>
        <v>0</v>
      </c>
      <c r="DE84" s="132">
        <f t="shared" ref="DE84:EJ84" si="966">SUM(DE85:DE140)</f>
        <v>0</v>
      </c>
      <c r="DF84" s="107">
        <f t="shared" si="966"/>
        <v>0</v>
      </c>
      <c r="DG84" s="107">
        <f t="shared" si="966"/>
        <v>0</v>
      </c>
      <c r="DH84" s="107">
        <f t="shared" si="966"/>
        <v>0</v>
      </c>
      <c r="DI84" s="107">
        <f t="shared" si="966"/>
        <v>0</v>
      </c>
      <c r="DJ84" s="107">
        <f t="shared" si="966"/>
        <v>0</v>
      </c>
      <c r="DK84" s="107">
        <f t="shared" si="966"/>
        <v>0</v>
      </c>
      <c r="DL84" s="107">
        <f t="shared" si="966"/>
        <v>0</v>
      </c>
      <c r="DM84" s="107">
        <f t="shared" si="966"/>
        <v>0</v>
      </c>
      <c r="DN84" s="107">
        <f t="shared" si="966"/>
        <v>0</v>
      </c>
      <c r="DO84" s="107">
        <f t="shared" si="966"/>
        <v>0</v>
      </c>
      <c r="DP84" s="107">
        <f t="shared" si="966"/>
        <v>0</v>
      </c>
      <c r="DQ84" s="107">
        <f t="shared" si="966"/>
        <v>0</v>
      </c>
      <c r="DR84" s="107">
        <f t="shared" si="966"/>
        <v>0</v>
      </c>
      <c r="DS84" s="107">
        <f t="shared" si="966"/>
        <v>0</v>
      </c>
      <c r="DT84" s="107">
        <f t="shared" si="966"/>
        <v>0</v>
      </c>
      <c r="DU84" s="107">
        <f t="shared" si="966"/>
        <v>0</v>
      </c>
      <c r="DV84" s="107">
        <f t="shared" si="966"/>
        <v>0</v>
      </c>
      <c r="DW84" s="107">
        <f t="shared" si="966"/>
        <v>328</v>
      </c>
      <c r="DX84" s="107">
        <f t="shared" si="966"/>
        <v>47336121.065684877</v>
      </c>
      <c r="DY84" s="107">
        <f t="shared" si="966"/>
        <v>0</v>
      </c>
      <c r="DZ84" s="107">
        <f t="shared" si="966"/>
        <v>0</v>
      </c>
      <c r="EA84" s="107">
        <f t="shared" si="966"/>
        <v>0</v>
      </c>
      <c r="EB84" s="107">
        <f t="shared" si="966"/>
        <v>0</v>
      </c>
      <c r="EC84" s="107">
        <f t="shared" si="966"/>
        <v>0</v>
      </c>
      <c r="ED84" s="107">
        <f t="shared" si="966"/>
        <v>0</v>
      </c>
      <c r="EE84" s="107">
        <f t="shared" si="966"/>
        <v>0</v>
      </c>
      <c r="EF84" s="107">
        <f t="shared" si="966"/>
        <v>0</v>
      </c>
      <c r="EG84" s="107">
        <f t="shared" si="966"/>
        <v>0</v>
      </c>
      <c r="EH84" s="107">
        <f t="shared" si="966"/>
        <v>0</v>
      </c>
      <c r="EI84" s="107">
        <f t="shared" si="966"/>
        <v>0</v>
      </c>
      <c r="EJ84" s="107">
        <f t="shared" si="966"/>
        <v>0</v>
      </c>
      <c r="EK84" s="107"/>
      <c r="EL84" s="107"/>
      <c r="EM84" s="107">
        <f>SUM(EM85:EM140)</f>
        <v>14234</v>
      </c>
      <c r="EN84" s="107">
        <f>SUM(EN85:EN140)</f>
        <v>1007220467.6050574</v>
      </c>
    </row>
    <row r="85" spans="1:144" s="3" customFormat="1" ht="30" customHeight="1" x14ac:dyDescent="0.25">
      <c r="A85" s="143"/>
      <c r="B85" s="73">
        <v>54</v>
      </c>
      <c r="C85" s="147" t="s">
        <v>235</v>
      </c>
      <c r="D85" s="133" t="s">
        <v>236</v>
      </c>
      <c r="E85" s="76">
        <v>17622</v>
      </c>
      <c r="F85" s="77">
        <v>2.35</v>
      </c>
      <c r="G85" s="78"/>
      <c r="H85" s="79">
        <v>1</v>
      </c>
      <c r="I85" s="135">
        <v>1.4</v>
      </c>
      <c r="J85" s="135">
        <v>1.68</v>
      </c>
      <c r="K85" s="135">
        <v>2.23</v>
      </c>
      <c r="L85" s="136">
        <v>2.57</v>
      </c>
      <c r="M85" s="81">
        <v>0</v>
      </c>
      <c r="N85" s="82">
        <f t="shared" ref="N85:N87" si="967">(M85*$E85*$F85*$H85*$I85*N$10)</f>
        <v>0</v>
      </c>
      <c r="O85" s="87"/>
      <c r="P85" s="82">
        <f t="shared" ref="P85:P87" si="968">(O85*$E85*$F85*$H85*$I85*P$10)</f>
        <v>0</v>
      </c>
      <c r="Q85" s="87">
        <v>26</v>
      </c>
      <c r="R85" s="82">
        <f t="shared" ref="R85:R87" si="969">(Q85*$E85*$F85*$H85*$I85*R$10)</f>
        <v>1507385.88</v>
      </c>
      <c r="S85" s="81"/>
      <c r="T85" s="82">
        <f t="shared" ref="T85:T87" si="970">(S85*$E85*$F85*$H85*$I85*T$10)</f>
        <v>0</v>
      </c>
      <c r="U85" s="81"/>
      <c r="V85" s="82">
        <f t="shared" ref="V85:V87" si="971">(U85*$E85*$F85*$H85*$I85*V$10)</f>
        <v>0</v>
      </c>
      <c r="W85" s="81"/>
      <c r="X85" s="82">
        <f t="shared" ref="X85:X87" si="972">(W85*$E85*$F85*$H85*$I85*X$10)</f>
        <v>0</v>
      </c>
      <c r="Y85" s="87"/>
      <c r="Z85" s="82">
        <f t="shared" ref="Z85:Z87" si="973">(Y85*$E85*$F85*$H85*$I85*Z$10)</f>
        <v>0</v>
      </c>
      <c r="AA85" s="81">
        <v>0</v>
      </c>
      <c r="AB85" s="82">
        <f t="shared" ref="AB85:AB87" si="974">(AA85*$E85*$F85*$H85*$I85*AB$10)</f>
        <v>0</v>
      </c>
      <c r="AC85" s="87">
        <v>161</v>
      </c>
      <c r="AD85" s="81">
        <f>SUM(AC85*$E85*$F85*$H85*$J85*$AD$10)</f>
        <v>11201036.616</v>
      </c>
      <c r="AE85" s="87"/>
      <c r="AF85" s="81">
        <f t="shared" ref="AF85:AF87" si="975">SUM(AE85*$E85*$F85*$H85*$J85)</f>
        <v>0</v>
      </c>
      <c r="AG85" s="81"/>
      <c r="AH85" s="82">
        <f t="shared" ref="AH85:AH87" si="976">(AG85*$E85*$F85*$H85*$I85*AH$10)</f>
        <v>0</v>
      </c>
      <c r="AI85" s="81"/>
      <c r="AJ85" s="82">
        <f t="shared" ref="AJ85:AJ87" si="977">(AI85*$E85*$F85*$H85*$I85*AJ$10)</f>
        <v>0</v>
      </c>
      <c r="AK85" s="81"/>
      <c r="AL85" s="82">
        <f t="shared" ref="AL85:AL87" si="978">(AK85*$E85*$F85*$H85*$I85*AL$10)</f>
        <v>0</v>
      </c>
      <c r="AM85" s="81"/>
      <c r="AN85" s="82">
        <f t="shared" ref="AN85:AN87" si="979">(AM85*$E85*$F85*$H85*$I85*AN$10)</f>
        <v>0</v>
      </c>
      <c r="AO85" s="81">
        <v>60</v>
      </c>
      <c r="AP85" s="82">
        <f t="shared" ref="AP85:AP87" si="980">(AO85*$E85*$F85*$H85*$I85*AP$10)</f>
        <v>3478582.8</v>
      </c>
      <c r="AQ85" s="81"/>
      <c r="AR85" s="82">
        <f t="shared" ref="AR85:AR87" si="981">(AQ85*$E85*$F85*$H85*$I85*AR$10)</f>
        <v>0</v>
      </c>
      <c r="AS85" s="81"/>
      <c r="AT85" s="82">
        <f t="shared" ref="AT85:AT87" si="982">(AS85*$E85*$F85*$H85*$I85*AT$10)</f>
        <v>0</v>
      </c>
      <c r="AU85" s="81"/>
      <c r="AV85" s="82">
        <f t="shared" ref="AV85:AV87" si="983">(AU85*$E85*$F85*$H85*$I85*AV$10)</f>
        <v>0</v>
      </c>
      <c r="AW85" s="81"/>
      <c r="AX85" s="82">
        <f t="shared" ref="AX85:AX87" si="984">(AW85*$E85*$F85*$H85*$I85*AX$10)</f>
        <v>0</v>
      </c>
      <c r="AY85" s="81"/>
      <c r="AZ85" s="82">
        <f t="shared" ref="AZ85:AZ87" si="985">(AY85*$E85*$F85*$H85*$I85*AZ$10)</f>
        <v>0</v>
      </c>
      <c r="BA85" s="81"/>
      <c r="BB85" s="82">
        <f t="shared" ref="BB85:BB87" si="986">(BA85*$E85*$F85*$H85*$I85*BB$10)</f>
        <v>0</v>
      </c>
      <c r="BC85" s="81"/>
      <c r="BD85" s="82">
        <f t="shared" ref="BD85:BD87" si="987">(BC85*$E85*$F85*$H85*$I85*BD$10)</f>
        <v>0</v>
      </c>
      <c r="BE85" s="81"/>
      <c r="BF85" s="82">
        <f t="shared" ref="BF85:BF87" si="988">(BE85*$E85*$F85*$H85*$I85*BF$10)</f>
        <v>0</v>
      </c>
      <c r="BG85" s="81"/>
      <c r="BH85" s="82">
        <f t="shared" ref="BH85:BH87" si="989">(BG85*$E85*$F85*$H85*$I85*BH$10)</f>
        <v>0</v>
      </c>
      <c r="BI85" s="81"/>
      <c r="BJ85" s="82">
        <f t="shared" ref="BJ85:BJ87" si="990">(BI85*$E85*$F85*$H85*$I85*BJ$10)</f>
        <v>0</v>
      </c>
      <c r="BK85" s="81"/>
      <c r="BL85" s="82">
        <f t="shared" ref="BL85:BL87" si="991">(BK85*$E85*$F85*$H85*$I85*BL$10)</f>
        <v>0</v>
      </c>
      <c r="BM85" s="148"/>
      <c r="BN85" s="82">
        <f t="shared" ref="BN85:BN87" si="992">(BM85*$E85*$F85*$H85*$I85*BN$10)</f>
        <v>0</v>
      </c>
      <c r="BO85" s="81"/>
      <c r="BP85" s="82">
        <f t="shared" ref="BP85:BP87" si="993">(BO85*$E85*$F85*$H85*$I85*BP$10)</f>
        <v>0</v>
      </c>
      <c r="BQ85" s="81"/>
      <c r="BR85" s="82">
        <f t="shared" ref="BR85:BR87" si="994">(BQ85*$E85*$F85*$H85*$I85*BR$10)</f>
        <v>0</v>
      </c>
      <c r="BS85" s="81"/>
      <c r="BT85" s="82">
        <f t="shared" ref="BT85:BT87" si="995">(BS85*$E85*$F85*$H85*$I85*BT$10)</f>
        <v>0</v>
      </c>
      <c r="BU85" s="81"/>
      <c r="BV85" s="82">
        <f t="shared" ref="BV85:BV87" si="996">(BU85*$E85*$F85*$H85*$I85*BV$10)</f>
        <v>0</v>
      </c>
      <c r="BW85" s="81"/>
      <c r="BX85" s="82">
        <f t="shared" ref="BX85:BX87" si="997">(BW85*$E85*$F85*$H85*$I85*BX$10)</f>
        <v>0</v>
      </c>
      <c r="BY85" s="81"/>
      <c r="BZ85" s="82">
        <f t="shared" ref="BZ85:BZ87" si="998">(BY85*$E85*$F85*$H85*$I85*BZ$10)</f>
        <v>0</v>
      </c>
      <c r="CA85" s="87">
        <v>0</v>
      </c>
      <c r="CB85" s="84">
        <f t="shared" ref="CB85:CB87" si="999">SUM(CA85*$E85*$F85*$H85*$J85*CB$10)</f>
        <v>0</v>
      </c>
      <c r="CC85" s="81"/>
      <c r="CD85" s="84">
        <f t="shared" ref="CD85:CD87" si="1000">SUM(CC85*$E85*$F85*$H85*$J85*CD$10)</f>
        <v>0</v>
      </c>
      <c r="CE85" s="81"/>
      <c r="CF85" s="84">
        <f t="shared" ref="CF85:CF87" si="1001">SUM(CE85*$E85*$F85*$H85*$J85*CF$10)</f>
        <v>0</v>
      </c>
      <c r="CG85" s="87"/>
      <c r="CH85" s="84">
        <f t="shared" ref="CH85:CH87" si="1002">SUM(CG85*$E85*$F85*$H85*$J85*CH$10)</f>
        <v>0</v>
      </c>
      <c r="CI85" s="87"/>
      <c r="CJ85" s="84">
        <f t="shared" ref="CJ85:CJ87" si="1003">SUM(CI85*$E85*$F85*$H85*$J85*CJ$10)</f>
        <v>0</v>
      </c>
      <c r="CK85" s="81"/>
      <c r="CL85" s="84">
        <f t="shared" ref="CL85:CL87" si="1004">SUM(CK85*$E85*$F85*$H85*$J85*CL$10)</f>
        <v>0</v>
      </c>
      <c r="CM85" s="81"/>
      <c r="CN85" s="84">
        <f t="shared" ref="CN85:CN87" si="1005">SUM(CM85*$E85*$F85*$H85*$J85*CN$10)</f>
        <v>0</v>
      </c>
      <c r="CO85" s="87"/>
      <c r="CP85" s="84">
        <f t="shared" ref="CP85:CP87" si="1006">SUM(CO85*$E85*$F85*$H85*$J85*CP$10)</f>
        <v>0</v>
      </c>
      <c r="CQ85" s="81"/>
      <c r="CR85" s="84">
        <f t="shared" ref="CR85:CR87" si="1007">SUM(CQ85*$E85*$F85*$H85*$J85*CR$10)</f>
        <v>0</v>
      </c>
      <c r="CS85" s="81"/>
      <c r="CT85" s="84">
        <f t="shared" ref="CT85:CT87" si="1008">SUM(CS85*$E85*$F85*$H85*$J85*CT$10)</f>
        <v>0</v>
      </c>
      <c r="CU85" s="81"/>
      <c r="CV85" s="84">
        <f t="shared" ref="CV85:CV87" si="1009">SUM(CU85*$E85*$F85*$H85*$J85*CV$10)</f>
        <v>0</v>
      </c>
      <c r="CW85" s="81"/>
      <c r="CX85" s="84">
        <f t="shared" ref="CX85:CX87" si="1010">SUM(CW85*$E85*$F85*$H85*$J85*CX$10)</f>
        <v>0</v>
      </c>
      <c r="CY85" s="81"/>
      <c r="CZ85" s="84">
        <f t="shared" ref="CZ85:CZ87" si="1011">SUM(CY85*$E85*$F85*$H85*$J85*CZ$10)</f>
        <v>0</v>
      </c>
      <c r="DA85" s="81"/>
      <c r="DB85" s="84">
        <f t="shared" ref="DB85:DB87" si="1012">SUM(DA85*$E85*$F85*$H85*$J85*DB$10)</f>
        <v>0</v>
      </c>
      <c r="DC85" s="81"/>
      <c r="DD85" s="81">
        <f t="shared" ref="DD85:DD87" si="1013">SUM(DC85*$E85*$F85*$H85*$J85*DD$10)</f>
        <v>0</v>
      </c>
      <c r="DE85" s="85"/>
      <c r="DF85" s="81">
        <f t="shared" ref="DF85:DF87" si="1014">SUM(DE85*$E85*$F85*$H85*$J85*DF$10)</f>
        <v>0</v>
      </c>
      <c r="DG85" s="81"/>
      <c r="DH85" s="81">
        <f t="shared" ref="DH85:DH87" si="1015">SUM(DG85*$E85*$F85*$H85*$K85*DH$10)</f>
        <v>0</v>
      </c>
      <c r="DI85" s="81"/>
      <c r="DJ85" s="81">
        <f t="shared" ref="DJ85:DJ87" si="1016">SUM(DI85*$E85*$F85*$H85*$L85*DJ$10)</f>
        <v>0</v>
      </c>
      <c r="DK85" s="81"/>
      <c r="DL85" s="82">
        <f t="shared" ref="DL85:DL87" si="1017">(DK85*$E85*$F85*$H85*$I85*DL$10)</f>
        <v>0</v>
      </c>
      <c r="DM85" s="81"/>
      <c r="DN85" s="82">
        <f t="shared" ref="DN85:DN87" si="1018">(DM85*$E85*$F85*$H85*$I85*DN$10)</f>
        <v>0</v>
      </c>
      <c r="DO85" s="81"/>
      <c r="DP85" s="84">
        <f t="shared" ref="DP85:DP87" si="1019">SUM(DO85*$E85*$F85*$H85)</f>
        <v>0</v>
      </c>
      <c r="DQ85" s="81"/>
      <c r="DR85" s="87"/>
      <c r="DS85" s="81"/>
      <c r="DT85" s="82">
        <f t="shared" ref="DT85:DT87" si="1020">(DS85*$E85*$F85*$H85*$I85*DT$10)</f>
        <v>0</v>
      </c>
      <c r="DU85" s="81"/>
      <c r="DV85" s="82">
        <f t="shared" ref="DV85:DV87" si="1021">(DU85*$E85*$F85*$H85*$I85*DV$10)</f>
        <v>0</v>
      </c>
      <c r="DW85" s="81"/>
      <c r="DX85" s="87"/>
      <c r="DY85" s="86"/>
      <c r="DZ85" s="86"/>
      <c r="EA85" s="81"/>
      <c r="EB85" s="87">
        <f t="shared" ref="EB85:EB87" si="1022">(EA85*$E85*$F85*$H85*$I85)</f>
        <v>0</v>
      </c>
      <c r="EC85" s="81"/>
      <c r="ED85" s="81"/>
      <c r="EE85" s="81"/>
      <c r="EF85" s="88">
        <f t="shared" ref="EF85:EF87" si="1023">(EE85*$E85*$F85*$H85*$I85)</f>
        <v>0</v>
      </c>
      <c r="EG85" s="149"/>
      <c r="EH85" s="149"/>
      <c r="EI85" s="149"/>
      <c r="EJ85" s="149"/>
      <c r="EK85" s="88"/>
      <c r="EL85" s="149"/>
      <c r="EM85" s="146">
        <f t="shared" ref="EM85:EN116" si="1024">SUM(M85,O85,Q85,S85,U85,W85,Y85,AA85,AC85,AE85,AG85,AI85,AK85,AM85,AO85,AQ85,AS85,AU85,AW85,AY85,BA85,BC85,BE85,BG85,BI85,BK85,BM85,BO85,BQ85,BS85,BU85,BW85,BY85,CA85,CC85,CE85,CG85,CI85,CK85,CM85,CO85,CQ85,CS85,CU85,CW85,CY85,DA85,DC85,DE85,DG85,DI85,DK85,DM85,DO85,DQ85,DS85,DU85,DW85,DY85,EA85,EC85)</f>
        <v>247</v>
      </c>
      <c r="EN85" s="146">
        <f t="shared" si="1024"/>
        <v>16187005.296</v>
      </c>
    </row>
    <row r="86" spans="1:144" s="3" customFormat="1" ht="30" customHeight="1" x14ac:dyDescent="0.25">
      <c r="A86" s="143"/>
      <c r="B86" s="73">
        <v>55</v>
      </c>
      <c r="C86" s="147" t="s">
        <v>237</v>
      </c>
      <c r="D86" s="133" t="s">
        <v>238</v>
      </c>
      <c r="E86" s="76">
        <v>17622</v>
      </c>
      <c r="F86" s="77">
        <v>2.48</v>
      </c>
      <c r="G86" s="78"/>
      <c r="H86" s="168">
        <v>1</v>
      </c>
      <c r="I86" s="135">
        <v>1.4</v>
      </c>
      <c r="J86" s="135">
        <v>1.68</v>
      </c>
      <c r="K86" s="135">
        <v>2.23</v>
      </c>
      <c r="L86" s="136">
        <v>2.57</v>
      </c>
      <c r="M86" s="81">
        <v>0</v>
      </c>
      <c r="N86" s="82">
        <f t="shared" si="967"/>
        <v>0</v>
      </c>
      <c r="O86" s="144"/>
      <c r="P86" s="82">
        <f t="shared" si="968"/>
        <v>0</v>
      </c>
      <c r="Q86" s="87">
        <v>40</v>
      </c>
      <c r="R86" s="82">
        <f t="shared" si="969"/>
        <v>2447343.36</v>
      </c>
      <c r="S86" s="81"/>
      <c r="T86" s="82">
        <f t="shared" si="970"/>
        <v>0</v>
      </c>
      <c r="U86" s="81"/>
      <c r="V86" s="82">
        <f t="shared" si="971"/>
        <v>0</v>
      </c>
      <c r="W86" s="81"/>
      <c r="X86" s="82">
        <f t="shared" si="972"/>
        <v>0</v>
      </c>
      <c r="Y86" s="87"/>
      <c r="Z86" s="82">
        <f t="shared" si="973"/>
        <v>0</v>
      </c>
      <c r="AA86" s="81">
        <v>0</v>
      </c>
      <c r="AB86" s="82">
        <f t="shared" si="974"/>
        <v>0</v>
      </c>
      <c r="AC86" s="87">
        <v>2</v>
      </c>
      <c r="AD86" s="81">
        <f>SUM(AC86*$E86*$F86*$H86*$J86*$AD$10)</f>
        <v>146840.60159999999</v>
      </c>
      <c r="AE86" s="87"/>
      <c r="AF86" s="81">
        <f t="shared" si="975"/>
        <v>0</v>
      </c>
      <c r="AG86" s="81"/>
      <c r="AH86" s="82">
        <f t="shared" si="976"/>
        <v>0</v>
      </c>
      <c r="AI86" s="81"/>
      <c r="AJ86" s="82">
        <f t="shared" si="977"/>
        <v>0</v>
      </c>
      <c r="AK86" s="81"/>
      <c r="AL86" s="82">
        <f t="shared" si="978"/>
        <v>0</v>
      </c>
      <c r="AM86" s="81"/>
      <c r="AN86" s="82">
        <f t="shared" si="979"/>
        <v>0</v>
      </c>
      <c r="AO86" s="81">
        <v>10</v>
      </c>
      <c r="AP86" s="82">
        <f t="shared" si="980"/>
        <v>611835.84</v>
      </c>
      <c r="AQ86" s="81"/>
      <c r="AR86" s="82">
        <f t="shared" si="981"/>
        <v>0</v>
      </c>
      <c r="AS86" s="81"/>
      <c r="AT86" s="82">
        <f t="shared" si="982"/>
        <v>0</v>
      </c>
      <c r="AU86" s="81"/>
      <c r="AV86" s="82">
        <f t="shared" si="983"/>
        <v>0</v>
      </c>
      <c r="AW86" s="81"/>
      <c r="AX86" s="82">
        <f t="shared" si="984"/>
        <v>0</v>
      </c>
      <c r="AY86" s="81"/>
      <c r="AZ86" s="82">
        <f t="shared" si="985"/>
        <v>0</v>
      </c>
      <c r="BA86" s="81"/>
      <c r="BB86" s="82">
        <f t="shared" si="986"/>
        <v>0</v>
      </c>
      <c r="BC86" s="81"/>
      <c r="BD86" s="82">
        <f t="shared" si="987"/>
        <v>0</v>
      </c>
      <c r="BE86" s="81"/>
      <c r="BF86" s="82">
        <f t="shared" si="988"/>
        <v>0</v>
      </c>
      <c r="BG86" s="81"/>
      <c r="BH86" s="82">
        <f t="shared" si="989"/>
        <v>0</v>
      </c>
      <c r="BI86" s="81"/>
      <c r="BJ86" s="82">
        <f t="shared" si="990"/>
        <v>0</v>
      </c>
      <c r="BK86" s="81"/>
      <c r="BL86" s="82">
        <f t="shared" si="991"/>
        <v>0</v>
      </c>
      <c r="BM86" s="148"/>
      <c r="BN86" s="82">
        <f t="shared" si="992"/>
        <v>0</v>
      </c>
      <c r="BO86" s="81"/>
      <c r="BP86" s="82">
        <f t="shared" si="993"/>
        <v>0</v>
      </c>
      <c r="BQ86" s="81"/>
      <c r="BR86" s="82">
        <f t="shared" si="994"/>
        <v>0</v>
      </c>
      <c r="BS86" s="81"/>
      <c r="BT86" s="82">
        <f t="shared" si="995"/>
        <v>0</v>
      </c>
      <c r="BU86" s="81"/>
      <c r="BV86" s="82">
        <f t="shared" si="996"/>
        <v>0</v>
      </c>
      <c r="BW86" s="81"/>
      <c r="BX86" s="82">
        <f t="shared" si="997"/>
        <v>0</v>
      </c>
      <c r="BY86" s="81"/>
      <c r="BZ86" s="82">
        <f t="shared" si="998"/>
        <v>0</v>
      </c>
      <c r="CA86" s="87">
        <v>0</v>
      </c>
      <c r="CB86" s="84">
        <f t="shared" si="999"/>
        <v>0</v>
      </c>
      <c r="CC86" s="81"/>
      <c r="CD86" s="84">
        <f t="shared" si="1000"/>
        <v>0</v>
      </c>
      <c r="CE86" s="81"/>
      <c r="CF86" s="84">
        <f t="shared" si="1001"/>
        <v>0</v>
      </c>
      <c r="CG86" s="87"/>
      <c r="CH86" s="84">
        <f t="shared" si="1002"/>
        <v>0</v>
      </c>
      <c r="CI86" s="87"/>
      <c r="CJ86" s="84">
        <f t="shared" si="1003"/>
        <v>0</v>
      </c>
      <c r="CK86" s="81"/>
      <c r="CL86" s="84">
        <f t="shared" si="1004"/>
        <v>0</v>
      </c>
      <c r="CM86" s="81"/>
      <c r="CN86" s="84">
        <f t="shared" si="1005"/>
        <v>0</v>
      </c>
      <c r="CO86" s="87"/>
      <c r="CP86" s="84">
        <f t="shared" si="1006"/>
        <v>0</v>
      </c>
      <c r="CQ86" s="81"/>
      <c r="CR86" s="84">
        <f t="shared" si="1007"/>
        <v>0</v>
      </c>
      <c r="CS86" s="81"/>
      <c r="CT86" s="84">
        <f t="shared" si="1008"/>
        <v>0</v>
      </c>
      <c r="CU86" s="81"/>
      <c r="CV86" s="84">
        <f t="shared" si="1009"/>
        <v>0</v>
      </c>
      <c r="CW86" s="81"/>
      <c r="CX86" s="84">
        <f t="shared" si="1010"/>
        <v>0</v>
      </c>
      <c r="CY86" s="81"/>
      <c r="CZ86" s="84">
        <f t="shared" si="1011"/>
        <v>0</v>
      </c>
      <c r="DA86" s="81"/>
      <c r="DB86" s="84">
        <f t="shared" si="1012"/>
        <v>0</v>
      </c>
      <c r="DC86" s="81"/>
      <c r="DD86" s="81">
        <f t="shared" si="1013"/>
        <v>0</v>
      </c>
      <c r="DE86" s="85"/>
      <c r="DF86" s="81">
        <f t="shared" si="1014"/>
        <v>0</v>
      </c>
      <c r="DG86" s="81"/>
      <c r="DH86" s="81">
        <f t="shared" si="1015"/>
        <v>0</v>
      </c>
      <c r="DI86" s="81"/>
      <c r="DJ86" s="81">
        <f t="shared" si="1016"/>
        <v>0</v>
      </c>
      <c r="DK86" s="81"/>
      <c r="DL86" s="82">
        <f t="shared" si="1017"/>
        <v>0</v>
      </c>
      <c r="DM86" s="81"/>
      <c r="DN86" s="82">
        <f t="shared" si="1018"/>
        <v>0</v>
      </c>
      <c r="DO86" s="81"/>
      <c r="DP86" s="84">
        <f t="shared" si="1019"/>
        <v>0</v>
      </c>
      <c r="DQ86" s="81"/>
      <c r="DR86" s="87"/>
      <c r="DS86" s="81"/>
      <c r="DT86" s="82">
        <f t="shared" si="1020"/>
        <v>0</v>
      </c>
      <c r="DU86" s="81"/>
      <c r="DV86" s="82">
        <f t="shared" si="1021"/>
        <v>0</v>
      </c>
      <c r="DW86" s="81"/>
      <c r="DX86" s="87"/>
      <c r="DY86" s="86"/>
      <c r="DZ86" s="86"/>
      <c r="EA86" s="81"/>
      <c r="EB86" s="87">
        <f t="shared" si="1022"/>
        <v>0</v>
      </c>
      <c r="EC86" s="81"/>
      <c r="ED86" s="81"/>
      <c r="EE86" s="81"/>
      <c r="EF86" s="88">
        <f t="shared" si="1023"/>
        <v>0</v>
      </c>
      <c r="EG86" s="149"/>
      <c r="EH86" s="149"/>
      <c r="EI86" s="149"/>
      <c r="EJ86" s="149"/>
      <c r="EK86" s="88"/>
      <c r="EL86" s="149"/>
      <c r="EM86" s="146">
        <f t="shared" si="1024"/>
        <v>52</v>
      </c>
      <c r="EN86" s="146">
        <f t="shared" si="1024"/>
        <v>3206019.8015999999</v>
      </c>
    </row>
    <row r="87" spans="1:144" s="3" customFormat="1" ht="60" customHeight="1" x14ac:dyDescent="0.25">
      <c r="A87" s="143"/>
      <c r="B87" s="73">
        <v>56</v>
      </c>
      <c r="C87" s="147" t="s">
        <v>239</v>
      </c>
      <c r="D87" s="169" t="s">
        <v>240</v>
      </c>
      <c r="E87" s="76">
        <v>17622</v>
      </c>
      <c r="F87" s="77">
        <v>2.17</v>
      </c>
      <c r="G87" s="78"/>
      <c r="H87" s="79">
        <v>1</v>
      </c>
      <c r="I87" s="135">
        <v>1.4</v>
      </c>
      <c r="J87" s="135">
        <v>1.68</v>
      </c>
      <c r="K87" s="135">
        <v>2.23</v>
      </c>
      <c r="L87" s="136">
        <v>2.57</v>
      </c>
      <c r="M87" s="81">
        <v>0</v>
      </c>
      <c r="N87" s="82">
        <f t="shared" si="967"/>
        <v>0</v>
      </c>
      <c r="O87" s="144"/>
      <c r="P87" s="82">
        <f t="shared" si="968"/>
        <v>0</v>
      </c>
      <c r="Q87" s="87">
        <v>1</v>
      </c>
      <c r="R87" s="82">
        <f t="shared" si="969"/>
        <v>53535.635999999991</v>
      </c>
      <c r="S87" s="81"/>
      <c r="T87" s="82">
        <f t="shared" si="970"/>
        <v>0</v>
      </c>
      <c r="U87" s="81"/>
      <c r="V87" s="82">
        <f t="shared" si="971"/>
        <v>0</v>
      </c>
      <c r="W87" s="81"/>
      <c r="X87" s="82">
        <f t="shared" si="972"/>
        <v>0</v>
      </c>
      <c r="Y87" s="87"/>
      <c r="Z87" s="82">
        <f t="shared" si="973"/>
        <v>0</v>
      </c>
      <c r="AA87" s="81">
        <v>0</v>
      </c>
      <c r="AB87" s="82">
        <f t="shared" si="974"/>
        <v>0</v>
      </c>
      <c r="AC87" s="87"/>
      <c r="AD87" s="81">
        <f>SUM(AC87*$E87*$F87*$H87*$J87*$AD$10)</f>
        <v>0</v>
      </c>
      <c r="AE87" s="87"/>
      <c r="AF87" s="81">
        <f t="shared" si="975"/>
        <v>0</v>
      </c>
      <c r="AG87" s="81"/>
      <c r="AH87" s="82">
        <f t="shared" si="976"/>
        <v>0</v>
      </c>
      <c r="AI87" s="81"/>
      <c r="AJ87" s="82">
        <f t="shared" si="977"/>
        <v>0</v>
      </c>
      <c r="AK87" s="81"/>
      <c r="AL87" s="82">
        <f t="shared" si="978"/>
        <v>0</v>
      </c>
      <c r="AM87" s="81"/>
      <c r="AN87" s="82">
        <f t="shared" si="979"/>
        <v>0</v>
      </c>
      <c r="AO87" s="81">
        <v>0</v>
      </c>
      <c r="AP87" s="82">
        <f t="shared" si="980"/>
        <v>0</v>
      </c>
      <c r="AQ87" s="81"/>
      <c r="AR87" s="82">
        <f t="shared" si="981"/>
        <v>0</v>
      </c>
      <c r="AS87" s="81"/>
      <c r="AT87" s="82">
        <f t="shared" si="982"/>
        <v>0</v>
      </c>
      <c r="AU87" s="81">
        <v>0</v>
      </c>
      <c r="AV87" s="82">
        <f t="shared" si="983"/>
        <v>0</v>
      </c>
      <c r="AW87" s="81"/>
      <c r="AX87" s="82">
        <f t="shared" si="984"/>
        <v>0</v>
      </c>
      <c r="AY87" s="81"/>
      <c r="AZ87" s="82">
        <f t="shared" si="985"/>
        <v>0</v>
      </c>
      <c r="BA87" s="81"/>
      <c r="BB87" s="82">
        <f t="shared" si="986"/>
        <v>0</v>
      </c>
      <c r="BC87" s="81"/>
      <c r="BD87" s="82">
        <f t="shared" si="987"/>
        <v>0</v>
      </c>
      <c r="BE87" s="81"/>
      <c r="BF87" s="82">
        <f t="shared" si="988"/>
        <v>0</v>
      </c>
      <c r="BG87" s="81"/>
      <c r="BH87" s="82">
        <f t="shared" si="989"/>
        <v>0</v>
      </c>
      <c r="BI87" s="81"/>
      <c r="BJ87" s="82">
        <f t="shared" si="990"/>
        <v>0</v>
      </c>
      <c r="BK87" s="81"/>
      <c r="BL87" s="82">
        <f t="shared" si="991"/>
        <v>0</v>
      </c>
      <c r="BM87" s="148"/>
      <c r="BN87" s="82">
        <f t="shared" si="992"/>
        <v>0</v>
      </c>
      <c r="BO87" s="81"/>
      <c r="BP87" s="82">
        <f t="shared" si="993"/>
        <v>0</v>
      </c>
      <c r="BQ87" s="81"/>
      <c r="BR87" s="82">
        <f t="shared" si="994"/>
        <v>0</v>
      </c>
      <c r="BS87" s="81"/>
      <c r="BT87" s="82">
        <f t="shared" si="995"/>
        <v>0</v>
      </c>
      <c r="BU87" s="81"/>
      <c r="BV87" s="82">
        <f t="shared" si="996"/>
        <v>0</v>
      </c>
      <c r="BW87" s="81"/>
      <c r="BX87" s="82">
        <f t="shared" si="997"/>
        <v>0</v>
      </c>
      <c r="BY87" s="81"/>
      <c r="BZ87" s="82">
        <f t="shared" si="998"/>
        <v>0</v>
      </c>
      <c r="CA87" s="87">
        <v>0</v>
      </c>
      <c r="CB87" s="84">
        <f t="shared" si="999"/>
        <v>0</v>
      </c>
      <c r="CC87" s="81"/>
      <c r="CD87" s="84">
        <f t="shared" si="1000"/>
        <v>0</v>
      </c>
      <c r="CE87" s="81"/>
      <c r="CF87" s="84">
        <f t="shared" si="1001"/>
        <v>0</v>
      </c>
      <c r="CG87" s="87"/>
      <c r="CH87" s="84">
        <f t="shared" si="1002"/>
        <v>0</v>
      </c>
      <c r="CI87" s="87"/>
      <c r="CJ87" s="84">
        <f t="shared" si="1003"/>
        <v>0</v>
      </c>
      <c r="CK87" s="81"/>
      <c r="CL87" s="84">
        <f t="shared" si="1004"/>
        <v>0</v>
      </c>
      <c r="CM87" s="81"/>
      <c r="CN87" s="84">
        <f t="shared" si="1005"/>
        <v>0</v>
      </c>
      <c r="CO87" s="87"/>
      <c r="CP87" s="84">
        <f t="shared" si="1006"/>
        <v>0</v>
      </c>
      <c r="CQ87" s="81"/>
      <c r="CR87" s="84">
        <f t="shared" si="1007"/>
        <v>0</v>
      </c>
      <c r="CS87" s="81"/>
      <c r="CT87" s="84">
        <f t="shared" si="1008"/>
        <v>0</v>
      </c>
      <c r="CU87" s="81"/>
      <c r="CV87" s="84">
        <f t="shared" si="1009"/>
        <v>0</v>
      </c>
      <c r="CW87" s="81"/>
      <c r="CX87" s="84">
        <f t="shared" si="1010"/>
        <v>0</v>
      </c>
      <c r="CY87" s="81"/>
      <c r="CZ87" s="84">
        <f t="shared" si="1011"/>
        <v>0</v>
      </c>
      <c r="DA87" s="81"/>
      <c r="DB87" s="84">
        <f t="shared" si="1012"/>
        <v>0</v>
      </c>
      <c r="DC87" s="81"/>
      <c r="DD87" s="81">
        <f t="shared" si="1013"/>
        <v>0</v>
      </c>
      <c r="DE87" s="85"/>
      <c r="DF87" s="81">
        <f t="shared" si="1014"/>
        <v>0</v>
      </c>
      <c r="DG87" s="81"/>
      <c r="DH87" s="81">
        <f t="shared" si="1015"/>
        <v>0</v>
      </c>
      <c r="DI87" s="81"/>
      <c r="DJ87" s="81">
        <f t="shared" si="1016"/>
        <v>0</v>
      </c>
      <c r="DK87" s="81"/>
      <c r="DL87" s="82">
        <f t="shared" si="1017"/>
        <v>0</v>
      </c>
      <c r="DM87" s="81"/>
      <c r="DN87" s="82">
        <f t="shared" si="1018"/>
        <v>0</v>
      </c>
      <c r="DO87" s="81"/>
      <c r="DP87" s="84">
        <f t="shared" si="1019"/>
        <v>0</v>
      </c>
      <c r="DQ87" s="81"/>
      <c r="DR87" s="87"/>
      <c r="DS87" s="81"/>
      <c r="DT87" s="82">
        <f t="shared" si="1020"/>
        <v>0</v>
      </c>
      <c r="DU87" s="81"/>
      <c r="DV87" s="82">
        <f t="shared" si="1021"/>
        <v>0</v>
      </c>
      <c r="DW87" s="81"/>
      <c r="DX87" s="87"/>
      <c r="DY87" s="86"/>
      <c r="DZ87" s="86"/>
      <c r="EA87" s="81"/>
      <c r="EB87" s="87">
        <f t="shared" si="1022"/>
        <v>0</v>
      </c>
      <c r="EC87" s="81"/>
      <c r="ED87" s="81"/>
      <c r="EE87" s="81"/>
      <c r="EF87" s="88">
        <f t="shared" si="1023"/>
        <v>0</v>
      </c>
      <c r="EG87" s="149"/>
      <c r="EH87" s="149"/>
      <c r="EI87" s="149"/>
      <c r="EJ87" s="149"/>
      <c r="EK87" s="88"/>
      <c r="EL87" s="149"/>
      <c r="EM87" s="146">
        <f t="shared" si="1024"/>
        <v>1</v>
      </c>
      <c r="EN87" s="146">
        <f t="shared" si="1024"/>
        <v>53535.635999999991</v>
      </c>
    </row>
    <row r="88" spans="1:144" s="3" customFormat="1" ht="75" x14ac:dyDescent="0.25">
      <c r="A88" s="143"/>
      <c r="B88" s="73">
        <v>57</v>
      </c>
      <c r="C88" s="147" t="s">
        <v>241</v>
      </c>
      <c r="D88" s="142" t="s">
        <v>242</v>
      </c>
      <c r="E88" s="76">
        <v>17622</v>
      </c>
      <c r="F88" s="158">
        <v>2.0099999999999998</v>
      </c>
      <c r="G88" s="235">
        <v>0.21440000000000001</v>
      </c>
      <c r="H88" s="79">
        <v>1</v>
      </c>
      <c r="I88" s="135">
        <v>1.4</v>
      </c>
      <c r="J88" s="135">
        <v>1.68</v>
      </c>
      <c r="K88" s="135">
        <v>2.23</v>
      </c>
      <c r="L88" s="136">
        <v>2.57</v>
      </c>
      <c r="M88" s="81">
        <v>0</v>
      </c>
      <c r="N88" s="98">
        <f>(M88*$E88*$F88*((1-$G88)+$G88*$I88*$H88*N$10))</f>
        <v>0</v>
      </c>
      <c r="O88" s="144"/>
      <c r="P88" s="98">
        <f>(O88*$E88*$F88*((1-$G88)+$G88*$I88*$H88*P$10))</f>
        <v>0</v>
      </c>
      <c r="Q88" s="87"/>
      <c r="R88" s="98">
        <f>(Q88*$E88*$F88*((1-$G88)+$G88*$I88*$H88*R$10))</f>
        <v>0</v>
      </c>
      <c r="S88" s="81"/>
      <c r="T88" s="98">
        <f>(S88*$E88*$F88*((1-$G88)+$G88*$I88*$H88*T$10))</f>
        <v>0</v>
      </c>
      <c r="U88" s="81"/>
      <c r="V88" s="98">
        <f>(U88*$E88*$F88*((1-$G88)+$G88*$I88*$H88*V$10))</f>
        <v>0</v>
      </c>
      <c r="W88" s="81"/>
      <c r="X88" s="98">
        <f>(W88*$E88*$F88*((1-$G88)+$G88*$I88*$H88*X$10))</f>
        <v>0</v>
      </c>
      <c r="Y88" s="87"/>
      <c r="Z88" s="98">
        <f>(Y88*$E88*$F88*((1-$G88)+$G88*$I88*$H88*Z$10))</f>
        <v>0</v>
      </c>
      <c r="AA88" s="81">
        <v>0</v>
      </c>
      <c r="AB88" s="98">
        <f>(AA88*$E88*$F88*((1-$G88)+$G88*$I88*$H88*AB$10))</f>
        <v>0</v>
      </c>
      <c r="AC88" s="87"/>
      <c r="AD88" s="98">
        <f>(AC88*$E88*$F88*((1-$G88)+$G88*$J88*$H88*AD$10))</f>
        <v>0</v>
      </c>
      <c r="AE88" s="87"/>
      <c r="AF88" s="98">
        <f>(AE88*$E88*$F88*((1-$G88)+$G88*$J88*$H88*AF$10))</f>
        <v>0</v>
      </c>
      <c r="AG88" s="81"/>
      <c r="AH88" s="98">
        <f>(AG88*$E88*$F88*((1-$G88)+$G88*$I88*$H88*AH$10))</f>
        <v>0</v>
      </c>
      <c r="AI88" s="81"/>
      <c r="AJ88" s="98">
        <f>(AI88*$E88*$F88*((1-$G88)+$G88*$I88*$H88*AJ$10))</f>
        <v>0</v>
      </c>
      <c r="AK88" s="81"/>
      <c r="AL88" s="98">
        <f>(AK88*$E88*$F88*((1-$G88)+$G88*$I88*$H88*AL$10))</f>
        <v>0</v>
      </c>
      <c r="AM88" s="81"/>
      <c r="AN88" s="98">
        <f>(AM88*$E88*$F88*((1-$G88)+$G88*$I88*$H88*AN$10))</f>
        <v>0</v>
      </c>
      <c r="AO88" s="81">
        <v>0</v>
      </c>
      <c r="AP88" s="98">
        <f>(AO88*$E88*$F88*((1-$G88)+$G88*$I88*$H88*AP$10))</f>
        <v>0</v>
      </c>
      <c r="AQ88" s="81"/>
      <c r="AR88" s="98">
        <f>(AQ88*$E88*$F88*((1-$G88)+$G88*$I88*$H88*AR$10))</f>
        <v>0</v>
      </c>
      <c r="AS88" s="81"/>
      <c r="AT88" s="98">
        <f>(AS88*$E88*$F88*((1-$G88)+$G88*$I88*$H88*AT$10))</f>
        <v>0</v>
      </c>
      <c r="AU88" s="81">
        <v>0</v>
      </c>
      <c r="AV88" s="98">
        <f>(AU88*$E88*$F88*((1-$G88)+$G88*$I88*$H88*AV$10))</f>
        <v>0</v>
      </c>
      <c r="AW88" s="81"/>
      <c r="AX88" s="98">
        <f>(AW88*$E88*$F88*((1-$G88)+$G88*$I88*$H88*AX$10))</f>
        <v>0</v>
      </c>
      <c r="AY88" s="81"/>
      <c r="AZ88" s="98">
        <f>(AY88*$E88*$F88*((1-$G88)+$G88*$I88*$H88*AZ$10))</f>
        <v>0</v>
      </c>
      <c r="BA88" s="81"/>
      <c r="BB88" s="98">
        <f>(BA88*$E88*$F88*((1-$G88)+$G88*$I88*$H88*BB$10))</f>
        <v>0</v>
      </c>
      <c r="BC88" s="81"/>
      <c r="BD88" s="98">
        <f>(BC88*$E88*$F88*((1-$G88)+$G88*$I88*$H88*BD$10))</f>
        <v>0</v>
      </c>
      <c r="BE88" s="81"/>
      <c r="BF88" s="98">
        <f>(BE88*$E88*$F88*((1-$G88)+$G88*$I88*$H88*BF$10))</f>
        <v>0</v>
      </c>
      <c r="BG88" s="81"/>
      <c r="BH88" s="98">
        <f>(BG88*$E88*$F88*((1-$G88)+$G88*$I88*$H88*BH$10))</f>
        <v>0</v>
      </c>
      <c r="BI88" s="81"/>
      <c r="BJ88" s="98">
        <f>(BI88*$E88*$F88*((1-$G88)+$G88*$I88*$H88*BJ$10))</f>
        <v>0</v>
      </c>
      <c r="BK88" s="81"/>
      <c r="BL88" s="98">
        <f>(BK88*$E88*$F88*((1-$G88)+$G88*$I88*$H88*BL$10))</f>
        <v>0</v>
      </c>
      <c r="BM88" s="148"/>
      <c r="BN88" s="98">
        <f>(BM88*$E88*$F88*((1-$G88)+$G88*$I88*$H88*BN$10))</f>
        <v>0</v>
      </c>
      <c r="BO88" s="81"/>
      <c r="BP88" s="98">
        <f>(BO88*$E88*$F88*((1-$G88)+$G88*$I88*$H88*BP$10))</f>
        <v>0</v>
      </c>
      <c r="BQ88" s="81"/>
      <c r="BR88" s="98">
        <f>(BQ88*$E88*$F88*((1-$G88)+$G88*$I88*$H88*BR$10))</f>
        <v>0</v>
      </c>
      <c r="BS88" s="81"/>
      <c r="BT88" s="98">
        <f>(BS88*$E88*$F88*((1-$G88)+$G88*$I88*$H88*BT$10))</f>
        <v>0</v>
      </c>
      <c r="BU88" s="81"/>
      <c r="BV88" s="98">
        <f>(BU88*$E88*$F88*((1-$G88)+$G88*$I88*$H88*BV$10))</f>
        <v>0</v>
      </c>
      <c r="BW88" s="81"/>
      <c r="BX88" s="98">
        <f>(BW88*$E88*$F88*((1-$G88)+$G88*$I88*$H88*BX$10))</f>
        <v>0</v>
      </c>
      <c r="BY88" s="81"/>
      <c r="BZ88" s="98">
        <f>(BY88*$E88*$F88*((1-$G88)+$G88*$I88*$H88*BZ$10))</f>
        <v>0</v>
      </c>
      <c r="CA88" s="87">
        <v>0</v>
      </c>
      <c r="CB88" s="98">
        <f>(CA88*$E88*$F88*((1-$G88)+$G88*$J88*$H88*CB$10))</f>
        <v>0</v>
      </c>
      <c r="CC88" s="81"/>
      <c r="CD88" s="98">
        <f>(CC88*$E88*$F88*((1-$G88)+$G88*$J88*$H88*CD$10))</f>
        <v>0</v>
      </c>
      <c r="CE88" s="81"/>
      <c r="CF88" s="98">
        <f>(CE88*$E88*$F88*((1-$G88)+$G88*$J88*$H88*CF$10))</f>
        <v>0</v>
      </c>
      <c r="CG88" s="87"/>
      <c r="CH88" s="98">
        <f>(CG88*$E88*$F88*((1-$G88)+$G88*$J88*$H88*CH$10))</f>
        <v>0</v>
      </c>
      <c r="CI88" s="87"/>
      <c r="CJ88" s="98">
        <f>(CI88*$E88*$F88*((1-$G88)+$G88*$J88*$H88*CJ$10))</f>
        <v>0</v>
      </c>
      <c r="CK88" s="81"/>
      <c r="CL88" s="98">
        <f>(CK88*$E88*$F88*((1-$G88)+$G88*$J88*$H88*CL$10))</f>
        <v>0</v>
      </c>
      <c r="CM88" s="81"/>
      <c r="CN88" s="98">
        <f>(CM88*$E88*$F88*((1-$G88)+$G88*$J88*$H88*CN$10))</f>
        <v>0</v>
      </c>
      <c r="CO88" s="87"/>
      <c r="CP88" s="98">
        <f>(CO88*$E88*$F88*((1-$G88)+$G88*$J88*$H88*CP$10))</f>
        <v>0</v>
      </c>
      <c r="CQ88" s="81"/>
      <c r="CR88" s="98">
        <f>(CQ88*$E88*$F88*((1-$G88)+$G88*$J88*$H88*CR$10))</f>
        <v>0</v>
      </c>
      <c r="CS88" s="81"/>
      <c r="CT88" s="98">
        <f>(CS88*$E88*$F88*((1-$G88)+$G88*$J88*$H88*CT$10))</f>
        <v>0</v>
      </c>
      <c r="CU88" s="81"/>
      <c r="CV88" s="98">
        <f>(CU88*$E88*$F88*((1-$G88)+$G88*$J88*$H88*CV$10))</f>
        <v>0</v>
      </c>
      <c r="CW88" s="81"/>
      <c r="CX88" s="98">
        <f>(CW88*$E88*$F88*((1-$G88)+$G88*$J88*$H88*CX$10))</f>
        <v>0</v>
      </c>
      <c r="CY88" s="81"/>
      <c r="CZ88" s="98">
        <f>(CY88*$E88*$F88*((1-$G88)+$G88*$J88*$H88*CZ$10))</f>
        <v>0</v>
      </c>
      <c r="DA88" s="81"/>
      <c r="DB88" s="98">
        <f>(DA88*$E88*$F88*((1-$G88)+$G88*$J88*$H88*DB$10))</f>
        <v>0</v>
      </c>
      <c r="DC88" s="81"/>
      <c r="DD88" s="98">
        <f>(DC88*$E88*$F88*((1-$G88)+$G88*$J88*$H88*DD$10))</f>
        <v>0</v>
      </c>
      <c r="DE88" s="85"/>
      <c r="DF88" s="98">
        <f>(DE88*$E88*$F88*((1-$G88)+$G88*$J88*$H88*DF$10))</f>
        <v>0</v>
      </c>
      <c r="DG88" s="81"/>
      <c r="DH88" s="98">
        <f>(DG88*$E88*$F88*((1-$G88)+$G88*$K88*$H88*DH$10))</f>
        <v>0</v>
      </c>
      <c r="DI88" s="81"/>
      <c r="DJ88" s="98">
        <f>(DI88*$E88*$F88*((1-$G88)+$G88*$L88*$H88*DJ$10))</f>
        <v>0</v>
      </c>
      <c r="DK88" s="81"/>
      <c r="DL88" s="98">
        <f>(DK88*$E88*$F88*((1-$G88)+$G88*$I88*$H88*DL$10))</f>
        <v>0</v>
      </c>
      <c r="DM88" s="81"/>
      <c r="DN88" s="98">
        <f>(DM88*$E88*$F88*((1-$G88)+$G88*$I88*$H88*DN$10))</f>
        <v>0</v>
      </c>
      <c r="DO88" s="81"/>
      <c r="DP88" s="98">
        <f>(DO88*$E88*$F88*((1-$G88)+$G88*$H88*DP$10))</f>
        <v>0</v>
      </c>
      <c r="DQ88" s="81"/>
      <c r="DR88" s="87"/>
      <c r="DS88" s="81"/>
      <c r="DT88" s="98">
        <f>(DS88*$E88*$F88*((1-$G88)+$G88*$I88*$H88*DT$10))</f>
        <v>0</v>
      </c>
      <c r="DU88" s="81"/>
      <c r="DV88" s="98">
        <f>(DU88*$E88*$F88*((1-$G88)+$G88*$I88*$H88*DV$10))</f>
        <v>0</v>
      </c>
      <c r="DW88" s="81"/>
      <c r="DX88" s="98">
        <f>(DW88*$E88*$F88*((1-$G88)+$G88*$J88*$H88*DX$10))</f>
        <v>0</v>
      </c>
      <c r="DY88" s="86"/>
      <c r="DZ88" s="98">
        <f>(DY88*$E88*$F88*((1-$G88)+$G88*$I88*$H88*DZ$10))</f>
        <v>0</v>
      </c>
      <c r="EA88" s="81"/>
      <c r="EB88" s="98">
        <f>(EA88*$E88*$F88*((1-$G88)+$G88*$I88*$H88*EB$10))</f>
        <v>0</v>
      </c>
      <c r="EC88" s="81"/>
      <c r="ED88" s="98">
        <f>(EC88*$E88*$F88*((1-$G88)+$G88*$H88*ED$10))</f>
        <v>0</v>
      </c>
      <c r="EE88" s="81"/>
      <c r="EF88" s="98">
        <f>(EE88/12*2*$E88*$F88*((1-$G88)+$G88*$I88*$H88))</f>
        <v>0</v>
      </c>
      <c r="EG88" s="98"/>
      <c r="EH88" s="98"/>
      <c r="EI88" s="98"/>
      <c r="EJ88" s="98"/>
      <c r="EK88" s="98"/>
      <c r="EL88" s="98"/>
      <c r="EM88" s="146">
        <f t="shared" si="1024"/>
        <v>0</v>
      </c>
      <c r="EN88" s="146">
        <f t="shared" si="1024"/>
        <v>0</v>
      </c>
    </row>
    <row r="89" spans="1:144" s="3" customFormat="1" ht="75" customHeight="1" x14ac:dyDescent="0.25">
      <c r="A89" s="143"/>
      <c r="B89" s="73">
        <v>58</v>
      </c>
      <c r="C89" s="147" t="s">
        <v>243</v>
      </c>
      <c r="D89" s="169" t="s">
        <v>244</v>
      </c>
      <c r="E89" s="76">
        <v>17622</v>
      </c>
      <c r="F89" s="77">
        <v>2.44</v>
      </c>
      <c r="G89" s="78"/>
      <c r="H89" s="79">
        <v>1</v>
      </c>
      <c r="I89" s="135">
        <v>1.4</v>
      </c>
      <c r="J89" s="135">
        <v>1.68</v>
      </c>
      <c r="K89" s="135">
        <v>2.23</v>
      </c>
      <c r="L89" s="136">
        <v>2.57</v>
      </c>
      <c r="M89" s="144">
        <v>10</v>
      </c>
      <c r="N89" s="82">
        <f t="shared" ref="N89:N96" si="1025">(M89*$E89*$F89*$H89*$I89*N$10)</f>
        <v>601967.5199999999</v>
      </c>
      <c r="O89" s="144"/>
      <c r="P89" s="82">
        <f t="shared" ref="P89:P96" si="1026">(O89*$E89*$F89*$H89*$I89*P$10)</f>
        <v>0</v>
      </c>
      <c r="Q89" s="87"/>
      <c r="R89" s="82">
        <f t="shared" ref="R89:R96" si="1027">(Q89*$E89*$F89*$H89*$I89*R$10)</f>
        <v>0</v>
      </c>
      <c r="S89" s="81"/>
      <c r="T89" s="82">
        <f t="shared" ref="T89:T96" si="1028">(S89*$E89*$F89*$H89*$I89*T$10)</f>
        <v>0</v>
      </c>
      <c r="U89" s="81"/>
      <c r="V89" s="82">
        <f t="shared" ref="V89:V96" si="1029">(U89*$E89*$F89*$H89*$I89*V$10)</f>
        <v>0</v>
      </c>
      <c r="W89" s="81"/>
      <c r="X89" s="82">
        <f t="shared" ref="X89:X96" si="1030">(W89*$E89*$F89*$H89*$I89*X$10)</f>
        <v>0</v>
      </c>
      <c r="Y89" s="87"/>
      <c r="Z89" s="82">
        <f t="shared" ref="Z89:Z96" si="1031">(Y89*$E89*$F89*$H89*$I89*Z$10)</f>
        <v>0</v>
      </c>
      <c r="AA89" s="81">
        <v>0</v>
      </c>
      <c r="AB89" s="82">
        <f t="shared" ref="AB89:AB96" si="1032">(AA89*$E89*$F89*$H89*$I89*AB$10)</f>
        <v>0</v>
      </c>
      <c r="AC89" s="87"/>
      <c r="AD89" s="81">
        <f t="shared" ref="AD89:AD96" si="1033">SUM(AC89*$E89*$F89*$H89*$J89*$AD$10)</f>
        <v>0</v>
      </c>
      <c r="AE89" s="87"/>
      <c r="AF89" s="81">
        <f t="shared" ref="AF89:AF96" si="1034">SUM(AE89*$E89*$F89*$H89*$J89)</f>
        <v>0</v>
      </c>
      <c r="AG89" s="81"/>
      <c r="AH89" s="82">
        <f t="shared" ref="AH89:AH96" si="1035">(AG89*$E89*$F89*$H89*$I89*AH$10)</f>
        <v>0</v>
      </c>
      <c r="AI89" s="81"/>
      <c r="AJ89" s="82">
        <f t="shared" ref="AJ89:AJ96" si="1036">(AI89*$E89*$F89*$H89*$I89*AJ$10)</f>
        <v>0</v>
      </c>
      <c r="AK89" s="81"/>
      <c r="AL89" s="82">
        <f t="shared" ref="AL89:AL96" si="1037">(AK89*$E89*$F89*$H89*$I89*AL$10)</f>
        <v>0</v>
      </c>
      <c r="AM89" s="81"/>
      <c r="AN89" s="82">
        <f t="shared" ref="AN89:AN96" si="1038">(AM89*$E89*$F89*$H89*$I89*AN$10)</f>
        <v>0</v>
      </c>
      <c r="AO89" s="81">
        <v>0</v>
      </c>
      <c r="AP89" s="82">
        <f t="shared" ref="AP89:AP96" si="1039">(AO89*$E89*$F89*$H89*$I89*AP$10)</f>
        <v>0</v>
      </c>
      <c r="AQ89" s="81"/>
      <c r="AR89" s="82">
        <f t="shared" ref="AR89:AR96" si="1040">(AQ89*$E89*$F89*$H89*$I89*AR$10)</f>
        <v>0</v>
      </c>
      <c r="AS89" s="81"/>
      <c r="AT89" s="82">
        <f t="shared" ref="AT89:AT96" si="1041">(AS89*$E89*$F89*$H89*$I89*AT$10)</f>
        <v>0</v>
      </c>
      <c r="AU89" s="81">
        <v>0</v>
      </c>
      <c r="AV89" s="82">
        <f t="shared" ref="AV89:AV96" si="1042">(AU89*$E89*$F89*$H89*$I89*AV$10)</f>
        <v>0</v>
      </c>
      <c r="AW89" s="81"/>
      <c r="AX89" s="82">
        <f t="shared" ref="AX89:AX96" si="1043">(AW89*$E89*$F89*$H89*$I89*AX$10)</f>
        <v>0</v>
      </c>
      <c r="AY89" s="81"/>
      <c r="AZ89" s="82">
        <f t="shared" ref="AZ89:AZ96" si="1044">(AY89*$E89*$F89*$H89*$I89*AZ$10)</f>
        <v>0</v>
      </c>
      <c r="BA89" s="81"/>
      <c r="BB89" s="82">
        <f t="shared" ref="BB89:BB96" si="1045">(BA89*$E89*$F89*$H89*$I89*BB$10)</f>
        <v>0</v>
      </c>
      <c r="BC89" s="81"/>
      <c r="BD89" s="82">
        <f t="shared" ref="BD89:BD96" si="1046">(BC89*$E89*$F89*$H89*$I89*BD$10)</f>
        <v>0</v>
      </c>
      <c r="BE89" s="81"/>
      <c r="BF89" s="82">
        <f t="shared" ref="BF89:BF96" si="1047">(BE89*$E89*$F89*$H89*$I89*BF$10)</f>
        <v>0</v>
      </c>
      <c r="BG89" s="81"/>
      <c r="BH89" s="82">
        <f t="shared" ref="BH89:BH96" si="1048">(BG89*$E89*$F89*$H89*$I89*BH$10)</f>
        <v>0</v>
      </c>
      <c r="BI89" s="81"/>
      <c r="BJ89" s="82">
        <f t="shared" ref="BJ89:BJ96" si="1049">(BI89*$E89*$F89*$H89*$I89*BJ$10)</f>
        <v>0</v>
      </c>
      <c r="BK89" s="81"/>
      <c r="BL89" s="82">
        <f t="shared" ref="BL89:BL96" si="1050">(BK89*$E89*$F89*$H89*$I89*BL$10)</f>
        <v>0</v>
      </c>
      <c r="BM89" s="148"/>
      <c r="BN89" s="82">
        <f t="shared" ref="BN89:BN96" si="1051">(BM89*$E89*$F89*$H89*$I89*BN$10)</f>
        <v>0</v>
      </c>
      <c r="BO89" s="81"/>
      <c r="BP89" s="82">
        <f t="shared" ref="BP89:BP96" si="1052">(BO89*$E89*$F89*$H89*$I89*BP$10)</f>
        <v>0</v>
      </c>
      <c r="BQ89" s="81"/>
      <c r="BR89" s="82">
        <f t="shared" ref="BR89:BR96" si="1053">(BQ89*$E89*$F89*$H89*$I89*BR$10)</f>
        <v>0</v>
      </c>
      <c r="BS89" s="81"/>
      <c r="BT89" s="82">
        <f t="shared" ref="BT89:BT96" si="1054">(BS89*$E89*$F89*$H89*$I89*BT$10)</f>
        <v>0</v>
      </c>
      <c r="BU89" s="81"/>
      <c r="BV89" s="82">
        <f t="shared" ref="BV89:BV96" si="1055">(BU89*$E89*$F89*$H89*$I89*BV$10)</f>
        <v>0</v>
      </c>
      <c r="BW89" s="81"/>
      <c r="BX89" s="82">
        <f t="shared" ref="BX89:BX96" si="1056">(BW89*$E89*$F89*$H89*$I89*BX$10)</f>
        <v>0</v>
      </c>
      <c r="BY89" s="81"/>
      <c r="BZ89" s="82">
        <f t="shared" ref="BZ89:BZ96" si="1057">(BY89*$E89*$F89*$H89*$I89*BZ$10)</f>
        <v>0</v>
      </c>
      <c r="CA89" s="87">
        <v>0</v>
      </c>
      <c r="CB89" s="84">
        <f t="shared" ref="CB89:CB96" si="1058">SUM(CA89*$E89*$F89*$H89*$J89*CB$10)</f>
        <v>0</v>
      </c>
      <c r="CC89" s="81"/>
      <c r="CD89" s="84">
        <f t="shared" ref="CD89:CD96" si="1059">SUM(CC89*$E89*$F89*$H89*$J89*CD$10)</f>
        <v>0</v>
      </c>
      <c r="CE89" s="81"/>
      <c r="CF89" s="84">
        <f t="shared" ref="CF89:CF96" si="1060">SUM(CE89*$E89*$F89*$H89*$J89*CF$10)</f>
        <v>0</v>
      </c>
      <c r="CG89" s="87"/>
      <c r="CH89" s="84">
        <f t="shared" ref="CH89:CH96" si="1061">SUM(CG89*$E89*$F89*$H89*$J89*CH$10)</f>
        <v>0</v>
      </c>
      <c r="CI89" s="87"/>
      <c r="CJ89" s="84">
        <f t="shared" ref="CJ89:CJ96" si="1062">SUM(CI89*$E89*$F89*$H89*$J89*CJ$10)</f>
        <v>0</v>
      </c>
      <c r="CK89" s="81"/>
      <c r="CL89" s="84">
        <f t="shared" ref="CL89:CL96" si="1063">SUM(CK89*$E89*$F89*$H89*$J89*CL$10)</f>
        <v>0</v>
      </c>
      <c r="CM89" s="81"/>
      <c r="CN89" s="84">
        <f t="shared" ref="CN89:CN96" si="1064">SUM(CM89*$E89*$F89*$H89*$J89*CN$10)</f>
        <v>0</v>
      </c>
      <c r="CO89" s="87"/>
      <c r="CP89" s="84">
        <f t="shared" ref="CP89:CP96" si="1065">SUM(CO89*$E89*$F89*$H89*$J89*CP$10)</f>
        <v>0</v>
      </c>
      <c r="CQ89" s="81"/>
      <c r="CR89" s="84">
        <f t="shared" ref="CR89:CR96" si="1066">SUM(CQ89*$E89*$F89*$H89*$J89*CR$10)</f>
        <v>0</v>
      </c>
      <c r="CS89" s="81"/>
      <c r="CT89" s="84">
        <f t="shared" ref="CT89:CT96" si="1067">SUM(CS89*$E89*$F89*$H89*$J89*CT$10)</f>
        <v>0</v>
      </c>
      <c r="CU89" s="81"/>
      <c r="CV89" s="84">
        <f t="shared" ref="CV89:CV96" si="1068">SUM(CU89*$E89*$F89*$H89*$J89*CV$10)</f>
        <v>0</v>
      </c>
      <c r="CW89" s="81"/>
      <c r="CX89" s="84">
        <f t="shared" ref="CX89:CX96" si="1069">SUM(CW89*$E89*$F89*$H89*$J89*CX$10)</f>
        <v>0</v>
      </c>
      <c r="CY89" s="81"/>
      <c r="CZ89" s="84">
        <f t="shared" ref="CZ89:CZ96" si="1070">SUM(CY89*$E89*$F89*$H89*$J89*CZ$10)</f>
        <v>0</v>
      </c>
      <c r="DA89" s="81"/>
      <c r="DB89" s="84">
        <f t="shared" ref="DB89:DB96" si="1071">SUM(DA89*$E89*$F89*$H89*$J89*DB$10)</f>
        <v>0</v>
      </c>
      <c r="DC89" s="81"/>
      <c r="DD89" s="81">
        <f t="shared" ref="DD89:DD96" si="1072">SUM(DC89*$E89*$F89*$H89*$J89*DD$10)</f>
        <v>0</v>
      </c>
      <c r="DE89" s="85"/>
      <c r="DF89" s="81">
        <f t="shared" ref="DF89:DF96" si="1073">SUM(DE89*$E89*$F89*$H89*$J89*DF$10)</f>
        <v>0</v>
      </c>
      <c r="DG89" s="81"/>
      <c r="DH89" s="81">
        <f t="shared" ref="DH89:DH96" si="1074">SUM(DG89*$E89*$F89*$H89*$K89*DH$10)</f>
        <v>0</v>
      </c>
      <c r="DI89" s="81"/>
      <c r="DJ89" s="81">
        <f t="shared" ref="DJ89:DJ96" si="1075">SUM(DI89*$E89*$F89*$H89*$L89*DJ$10)</f>
        <v>0</v>
      </c>
      <c r="DK89" s="81"/>
      <c r="DL89" s="82">
        <f t="shared" ref="DL89:DL96" si="1076">(DK89*$E89*$F89*$H89*$I89*DL$10)</f>
        <v>0</v>
      </c>
      <c r="DM89" s="81"/>
      <c r="DN89" s="82">
        <f t="shared" ref="DN89:DN96" si="1077">(DM89*$E89*$F89*$H89*$I89*DN$10)</f>
        <v>0</v>
      </c>
      <c r="DO89" s="81"/>
      <c r="DP89" s="84">
        <f t="shared" ref="DP89:DP96" si="1078">SUM(DO89*$E89*$F89*$H89)</f>
        <v>0</v>
      </c>
      <c r="DQ89" s="81"/>
      <c r="DR89" s="87"/>
      <c r="DS89" s="81"/>
      <c r="DT89" s="82">
        <f t="shared" ref="DT89:DT96" si="1079">(DS89*$E89*$F89*$H89*$I89*DT$10)</f>
        <v>0</v>
      </c>
      <c r="DU89" s="81"/>
      <c r="DV89" s="82">
        <f t="shared" ref="DV89:DV96" si="1080">(DU89*$E89*$F89*$H89*$I89*DV$10)</f>
        <v>0</v>
      </c>
      <c r="DW89" s="81"/>
      <c r="DX89" s="87"/>
      <c r="DY89" s="86"/>
      <c r="DZ89" s="86"/>
      <c r="EA89" s="81"/>
      <c r="EB89" s="87">
        <f t="shared" ref="EB89:EB96" si="1081">(EA89*$E89*$F89*$H89*$I89)</f>
        <v>0</v>
      </c>
      <c r="EC89" s="81"/>
      <c r="ED89" s="81"/>
      <c r="EE89" s="81"/>
      <c r="EF89" s="88">
        <f t="shared" ref="EF89:EF96" si="1082">(EE89*$E89*$F89*$H89*$I89)</f>
        <v>0</v>
      </c>
      <c r="EG89" s="149"/>
      <c r="EH89" s="149"/>
      <c r="EI89" s="149"/>
      <c r="EJ89" s="149"/>
      <c r="EK89" s="88"/>
      <c r="EL89" s="149"/>
      <c r="EM89" s="146">
        <f t="shared" si="1024"/>
        <v>10</v>
      </c>
      <c r="EN89" s="146">
        <f t="shared" si="1024"/>
        <v>601967.5199999999</v>
      </c>
    </row>
    <row r="90" spans="1:144" s="134" customFormat="1" ht="15.75" customHeight="1" x14ac:dyDescent="0.25">
      <c r="A90" s="143"/>
      <c r="B90" s="73">
        <v>59</v>
      </c>
      <c r="C90" s="147" t="s">
        <v>245</v>
      </c>
      <c r="D90" s="162" t="s">
        <v>246</v>
      </c>
      <c r="E90" s="76">
        <v>17622</v>
      </c>
      <c r="F90" s="77">
        <v>0.74</v>
      </c>
      <c r="G90" s="78"/>
      <c r="H90" s="79">
        <v>1</v>
      </c>
      <c r="I90" s="124">
        <v>1.4</v>
      </c>
      <c r="J90" s="124">
        <v>1.68</v>
      </c>
      <c r="K90" s="124">
        <v>2.23</v>
      </c>
      <c r="L90" s="126">
        <v>2.57</v>
      </c>
      <c r="M90" s="81">
        <v>0</v>
      </c>
      <c r="N90" s="82">
        <f t="shared" si="1025"/>
        <v>0</v>
      </c>
      <c r="O90" s="144"/>
      <c r="P90" s="82">
        <f t="shared" si="1026"/>
        <v>0</v>
      </c>
      <c r="Q90" s="87"/>
      <c r="R90" s="82">
        <f t="shared" si="1027"/>
        <v>0</v>
      </c>
      <c r="S90" s="81"/>
      <c r="T90" s="82">
        <f t="shared" si="1028"/>
        <v>0</v>
      </c>
      <c r="U90" s="81"/>
      <c r="V90" s="82">
        <f t="shared" si="1029"/>
        <v>0</v>
      </c>
      <c r="W90" s="81"/>
      <c r="X90" s="82">
        <f t="shared" si="1030"/>
        <v>0</v>
      </c>
      <c r="Y90" s="87"/>
      <c r="Z90" s="82">
        <f t="shared" si="1031"/>
        <v>0</v>
      </c>
      <c r="AA90" s="81">
        <v>0</v>
      </c>
      <c r="AB90" s="82">
        <f t="shared" si="1032"/>
        <v>0</v>
      </c>
      <c r="AC90" s="87"/>
      <c r="AD90" s="81">
        <f t="shared" si="1033"/>
        <v>0</v>
      </c>
      <c r="AE90" s="87">
        <v>0</v>
      </c>
      <c r="AF90" s="81">
        <f t="shared" si="1034"/>
        <v>0</v>
      </c>
      <c r="AG90" s="81"/>
      <c r="AH90" s="82">
        <f t="shared" si="1035"/>
        <v>0</v>
      </c>
      <c r="AI90" s="81">
        <v>0</v>
      </c>
      <c r="AJ90" s="82">
        <f t="shared" si="1036"/>
        <v>0</v>
      </c>
      <c r="AK90" s="81"/>
      <c r="AL90" s="82">
        <f t="shared" si="1037"/>
        <v>0</v>
      </c>
      <c r="AM90" s="81"/>
      <c r="AN90" s="82">
        <f t="shared" si="1038"/>
        <v>0</v>
      </c>
      <c r="AO90" s="81">
        <v>0</v>
      </c>
      <c r="AP90" s="82">
        <f t="shared" si="1039"/>
        <v>0</v>
      </c>
      <c r="AQ90" s="81"/>
      <c r="AR90" s="82">
        <f t="shared" si="1040"/>
        <v>0</v>
      </c>
      <c r="AS90" s="81"/>
      <c r="AT90" s="82">
        <f t="shared" si="1041"/>
        <v>0</v>
      </c>
      <c r="AU90" s="81">
        <v>0</v>
      </c>
      <c r="AV90" s="82">
        <f t="shared" si="1042"/>
        <v>0</v>
      </c>
      <c r="AW90" s="81"/>
      <c r="AX90" s="82">
        <f t="shared" si="1043"/>
        <v>0</v>
      </c>
      <c r="AY90" s="81"/>
      <c r="AZ90" s="82">
        <f t="shared" si="1044"/>
        <v>0</v>
      </c>
      <c r="BA90" s="81"/>
      <c r="BB90" s="82">
        <f t="shared" si="1045"/>
        <v>0</v>
      </c>
      <c r="BC90" s="81"/>
      <c r="BD90" s="82">
        <f t="shared" si="1046"/>
        <v>0</v>
      </c>
      <c r="BE90" s="81"/>
      <c r="BF90" s="82">
        <f t="shared" si="1047"/>
        <v>0</v>
      </c>
      <c r="BG90" s="81"/>
      <c r="BH90" s="82">
        <f t="shared" si="1048"/>
        <v>0</v>
      </c>
      <c r="BI90" s="81"/>
      <c r="BJ90" s="82">
        <f t="shared" si="1049"/>
        <v>0</v>
      </c>
      <c r="BK90" s="81"/>
      <c r="BL90" s="82">
        <f t="shared" si="1050"/>
        <v>0</v>
      </c>
      <c r="BM90" s="148"/>
      <c r="BN90" s="82">
        <f t="shared" si="1051"/>
        <v>0</v>
      </c>
      <c r="BO90" s="81"/>
      <c r="BP90" s="82">
        <f t="shared" si="1052"/>
        <v>0</v>
      </c>
      <c r="BQ90" s="81">
        <v>0</v>
      </c>
      <c r="BR90" s="82">
        <f t="shared" si="1053"/>
        <v>0</v>
      </c>
      <c r="BS90" s="81"/>
      <c r="BT90" s="82">
        <f t="shared" si="1054"/>
        <v>0</v>
      </c>
      <c r="BU90" s="81"/>
      <c r="BV90" s="82">
        <f t="shared" si="1055"/>
        <v>0</v>
      </c>
      <c r="BW90" s="81"/>
      <c r="BX90" s="82">
        <f t="shared" si="1056"/>
        <v>0</v>
      </c>
      <c r="BY90" s="81"/>
      <c r="BZ90" s="82">
        <f t="shared" si="1057"/>
        <v>0</v>
      </c>
      <c r="CA90" s="87">
        <v>0</v>
      </c>
      <c r="CB90" s="84">
        <f t="shared" si="1058"/>
        <v>0</v>
      </c>
      <c r="CC90" s="81"/>
      <c r="CD90" s="84">
        <f t="shared" si="1059"/>
        <v>0</v>
      </c>
      <c r="CE90" s="81"/>
      <c r="CF90" s="84">
        <f t="shared" si="1060"/>
        <v>0</v>
      </c>
      <c r="CG90" s="87"/>
      <c r="CH90" s="84">
        <f t="shared" si="1061"/>
        <v>0</v>
      </c>
      <c r="CI90" s="87"/>
      <c r="CJ90" s="84">
        <f t="shared" si="1062"/>
        <v>0</v>
      </c>
      <c r="CK90" s="81"/>
      <c r="CL90" s="84">
        <f t="shared" si="1063"/>
        <v>0</v>
      </c>
      <c r="CM90" s="81"/>
      <c r="CN90" s="84">
        <f t="shared" si="1064"/>
        <v>0</v>
      </c>
      <c r="CO90" s="87"/>
      <c r="CP90" s="84">
        <f t="shared" si="1065"/>
        <v>0</v>
      </c>
      <c r="CQ90" s="81"/>
      <c r="CR90" s="84">
        <f t="shared" si="1066"/>
        <v>0</v>
      </c>
      <c r="CS90" s="81">
        <v>0</v>
      </c>
      <c r="CT90" s="84">
        <f t="shared" si="1067"/>
        <v>0</v>
      </c>
      <c r="CU90" s="81"/>
      <c r="CV90" s="84">
        <f t="shared" si="1068"/>
        <v>0</v>
      </c>
      <c r="CW90" s="81"/>
      <c r="CX90" s="84">
        <f t="shared" si="1069"/>
        <v>0</v>
      </c>
      <c r="CY90" s="81"/>
      <c r="CZ90" s="84">
        <f t="shared" si="1070"/>
        <v>0</v>
      </c>
      <c r="DA90" s="81"/>
      <c r="DB90" s="84">
        <f t="shared" si="1071"/>
        <v>0</v>
      </c>
      <c r="DC90" s="81"/>
      <c r="DD90" s="81">
        <f t="shared" si="1072"/>
        <v>0</v>
      </c>
      <c r="DE90" s="85">
        <v>0</v>
      </c>
      <c r="DF90" s="81">
        <f t="shared" si="1073"/>
        <v>0</v>
      </c>
      <c r="DG90" s="81"/>
      <c r="DH90" s="81">
        <f t="shared" si="1074"/>
        <v>0</v>
      </c>
      <c r="DI90" s="81">
        <v>0</v>
      </c>
      <c r="DJ90" s="81">
        <f t="shared" si="1075"/>
        <v>0</v>
      </c>
      <c r="DK90" s="81"/>
      <c r="DL90" s="82">
        <f t="shared" si="1076"/>
        <v>0</v>
      </c>
      <c r="DM90" s="81"/>
      <c r="DN90" s="82">
        <f t="shared" si="1077"/>
        <v>0</v>
      </c>
      <c r="DO90" s="81"/>
      <c r="DP90" s="84">
        <f t="shared" si="1078"/>
        <v>0</v>
      </c>
      <c r="DQ90" s="81"/>
      <c r="DR90" s="87"/>
      <c r="DS90" s="81"/>
      <c r="DT90" s="82">
        <f t="shared" si="1079"/>
        <v>0</v>
      </c>
      <c r="DU90" s="81"/>
      <c r="DV90" s="82">
        <f t="shared" si="1080"/>
        <v>0</v>
      </c>
      <c r="DW90" s="81"/>
      <c r="DX90" s="87"/>
      <c r="DY90" s="86"/>
      <c r="DZ90" s="86"/>
      <c r="EA90" s="101"/>
      <c r="EB90" s="87">
        <f t="shared" si="1081"/>
        <v>0</v>
      </c>
      <c r="EC90" s="101"/>
      <c r="ED90" s="101"/>
      <c r="EE90" s="101"/>
      <c r="EF90" s="88">
        <f t="shared" si="1082"/>
        <v>0</v>
      </c>
      <c r="EG90" s="149"/>
      <c r="EH90" s="149"/>
      <c r="EI90" s="149"/>
      <c r="EJ90" s="149"/>
      <c r="EK90" s="88"/>
      <c r="EL90" s="149"/>
      <c r="EM90" s="146">
        <f t="shared" si="1024"/>
        <v>0</v>
      </c>
      <c r="EN90" s="146">
        <f t="shared" si="1024"/>
        <v>0</v>
      </c>
    </row>
    <row r="91" spans="1:144" s="134" customFormat="1" ht="15.75" customHeight="1" x14ac:dyDescent="0.25">
      <c r="A91" s="143"/>
      <c r="B91" s="73">
        <v>60</v>
      </c>
      <c r="C91" s="147" t="s">
        <v>247</v>
      </c>
      <c r="D91" s="162" t="s">
        <v>248</v>
      </c>
      <c r="E91" s="76">
        <v>17622</v>
      </c>
      <c r="F91" s="77">
        <v>1.44</v>
      </c>
      <c r="G91" s="78"/>
      <c r="H91" s="79">
        <v>1</v>
      </c>
      <c r="I91" s="124">
        <v>1.4</v>
      </c>
      <c r="J91" s="124">
        <v>1.68</v>
      </c>
      <c r="K91" s="124">
        <v>2.23</v>
      </c>
      <c r="L91" s="126">
        <v>2.57</v>
      </c>
      <c r="M91" s="81">
        <v>0</v>
      </c>
      <c r="N91" s="82">
        <f t="shared" si="1025"/>
        <v>0</v>
      </c>
      <c r="O91" s="144"/>
      <c r="P91" s="82">
        <f t="shared" si="1026"/>
        <v>0</v>
      </c>
      <c r="Q91" s="87"/>
      <c r="R91" s="82">
        <f t="shared" si="1027"/>
        <v>0</v>
      </c>
      <c r="S91" s="81"/>
      <c r="T91" s="82">
        <f t="shared" si="1028"/>
        <v>0</v>
      </c>
      <c r="U91" s="81"/>
      <c r="V91" s="82">
        <f t="shared" si="1029"/>
        <v>0</v>
      </c>
      <c r="W91" s="81"/>
      <c r="X91" s="82">
        <f t="shared" si="1030"/>
        <v>0</v>
      </c>
      <c r="Y91" s="87"/>
      <c r="Z91" s="82">
        <f t="shared" si="1031"/>
        <v>0</v>
      </c>
      <c r="AA91" s="81">
        <v>0</v>
      </c>
      <c r="AB91" s="82">
        <f t="shared" si="1032"/>
        <v>0</v>
      </c>
      <c r="AC91" s="87"/>
      <c r="AD91" s="81">
        <f t="shared" si="1033"/>
        <v>0</v>
      </c>
      <c r="AE91" s="87">
        <v>0</v>
      </c>
      <c r="AF91" s="81">
        <f t="shared" si="1034"/>
        <v>0</v>
      </c>
      <c r="AG91" s="81"/>
      <c r="AH91" s="82">
        <f t="shared" si="1035"/>
        <v>0</v>
      </c>
      <c r="AI91" s="81">
        <v>0</v>
      </c>
      <c r="AJ91" s="82">
        <f t="shared" si="1036"/>
        <v>0</v>
      </c>
      <c r="AK91" s="81"/>
      <c r="AL91" s="82">
        <f t="shared" si="1037"/>
        <v>0</v>
      </c>
      <c r="AM91" s="81"/>
      <c r="AN91" s="82">
        <f t="shared" si="1038"/>
        <v>0</v>
      </c>
      <c r="AO91" s="81">
        <v>0</v>
      </c>
      <c r="AP91" s="82">
        <f t="shared" si="1039"/>
        <v>0</v>
      </c>
      <c r="AQ91" s="81"/>
      <c r="AR91" s="82">
        <f t="shared" si="1040"/>
        <v>0</v>
      </c>
      <c r="AS91" s="81"/>
      <c r="AT91" s="82">
        <f t="shared" si="1041"/>
        <v>0</v>
      </c>
      <c r="AU91" s="81">
        <v>0</v>
      </c>
      <c r="AV91" s="82">
        <f t="shared" si="1042"/>
        <v>0</v>
      </c>
      <c r="AW91" s="81"/>
      <c r="AX91" s="82">
        <f t="shared" si="1043"/>
        <v>0</v>
      </c>
      <c r="AY91" s="81"/>
      <c r="AZ91" s="82">
        <f t="shared" si="1044"/>
        <v>0</v>
      </c>
      <c r="BA91" s="81"/>
      <c r="BB91" s="82">
        <f t="shared" si="1045"/>
        <v>0</v>
      </c>
      <c r="BC91" s="81"/>
      <c r="BD91" s="82">
        <f t="shared" si="1046"/>
        <v>0</v>
      </c>
      <c r="BE91" s="81"/>
      <c r="BF91" s="82">
        <f t="shared" si="1047"/>
        <v>0</v>
      </c>
      <c r="BG91" s="81"/>
      <c r="BH91" s="82">
        <f t="shared" si="1048"/>
        <v>0</v>
      </c>
      <c r="BI91" s="81"/>
      <c r="BJ91" s="82">
        <f t="shared" si="1049"/>
        <v>0</v>
      </c>
      <c r="BK91" s="81"/>
      <c r="BL91" s="82">
        <f t="shared" si="1050"/>
        <v>0</v>
      </c>
      <c r="BM91" s="148"/>
      <c r="BN91" s="82">
        <f t="shared" si="1051"/>
        <v>0</v>
      </c>
      <c r="BO91" s="81"/>
      <c r="BP91" s="82">
        <f t="shared" si="1052"/>
        <v>0</v>
      </c>
      <c r="BQ91" s="81">
        <v>0</v>
      </c>
      <c r="BR91" s="82">
        <f t="shared" si="1053"/>
        <v>0</v>
      </c>
      <c r="BS91" s="81"/>
      <c r="BT91" s="82">
        <f t="shared" si="1054"/>
        <v>0</v>
      </c>
      <c r="BU91" s="81"/>
      <c r="BV91" s="82">
        <f t="shared" si="1055"/>
        <v>0</v>
      </c>
      <c r="BW91" s="81"/>
      <c r="BX91" s="82">
        <f t="shared" si="1056"/>
        <v>0</v>
      </c>
      <c r="BY91" s="81"/>
      <c r="BZ91" s="82">
        <f t="shared" si="1057"/>
        <v>0</v>
      </c>
      <c r="CA91" s="87">
        <v>0</v>
      </c>
      <c r="CB91" s="84">
        <f t="shared" si="1058"/>
        <v>0</v>
      </c>
      <c r="CC91" s="81"/>
      <c r="CD91" s="84">
        <f t="shared" si="1059"/>
        <v>0</v>
      </c>
      <c r="CE91" s="81"/>
      <c r="CF91" s="84">
        <f t="shared" si="1060"/>
        <v>0</v>
      </c>
      <c r="CG91" s="87"/>
      <c r="CH91" s="84">
        <f t="shared" si="1061"/>
        <v>0</v>
      </c>
      <c r="CI91" s="87"/>
      <c r="CJ91" s="84">
        <f t="shared" si="1062"/>
        <v>0</v>
      </c>
      <c r="CK91" s="81"/>
      <c r="CL91" s="84">
        <f t="shared" si="1063"/>
        <v>0</v>
      </c>
      <c r="CM91" s="81"/>
      <c r="CN91" s="84">
        <f t="shared" si="1064"/>
        <v>0</v>
      </c>
      <c r="CO91" s="87"/>
      <c r="CP91" s="84">
        <f t="shared" si="1065"/>
        <v>0</v>
      </c>
      <c r="CQ91" s="81"/>
      <c r="CR91" s="84">
        <f t="shared" si="1066"/>
        <v>0</v>
      </c>
      <c r="CS91" s="81">
        <v>0</v>
      </c>
      <c r="CT91" s="84">
        <f t="shared" si="1067"/>
        <v>0</v>
      </c>
      <c r="CU91" s="81"/>
      <c r="CV91" s="84">
        <f t="shared" si="1068"/>
        <v>0</v>
      </c>
      <c r="CW91" s="81"/>
      <c r="CX91" s="84">
        <f t="shared" si="1069"/>
        <v>0</v>
      </c>
      <c r="CY91" s="81"/>
      <c r="CZ91" s="84">
        <f t="shared" si="1070"/>
        <v>0</v>
      </c>
      <c r="DA91" s="81"/>
      <c r="DB91" s="84">
        <f t="shared" si="1071"/>
        <v>0</v>
      </c>
      <c r="DC91" s="81"/>
      <c r="DD91" s="81">
        <f t="shared" si="1072"/>
        <v>0</v>
      </c>
      <c r="DE91" s="85">
        <v>0</v>
      </c>
      <c r="DF91" s="81">
        <f t="shared" si="1073"/>
        <v>0</v>
      </c>
      <c r="DG91" s="81"/>
      <c r="DH91" s="81">
        <f t="shared" si="1074"/>
        <v>0</v>
      </c>
      <c r="DI91" s="81">
        <v>0</v>
      </c>
      <c r="DJ91" s="81">
        <f t="shared" si="1075"/>
        <v>0</v>
      </c>
      <c r="DK91" s="81"/>
      <c r="DL91" s="82">
        <f t="shared" si="1076"/>
        <v>0</v>
      </c>
      <c r="DM91" s="81"/>
      <c r="DN91" s="82">
        <f t="shared" si="1077"/>
        <v>0</v>
      </c>
      <c r="DO91" s="81"/>
      <c r="DP91" s="84">
        <f t="shared" si="1078"/>
        <v>0</v>
      </c>
      <c r="DQ91" s="81"/>
      <c r="DR91" s="87"/>
      <c r="DS91" s="81"/>
      <c r="DT91" s="82">
        <f t="shared" si="1079"/>
        <v>0</v>
      </c>
      <c r="DU91" s="81"/>
      <c r="DV91" s="82">
        <f t="shared" si="1080"/>
        <v>0</v>
      </c>
      <c r="DW91" s="81"/>
      <c r="DX91" s="87"/>
      <c r="DY91" s="86"/>
      <c r="DZ91" s="86"/>
      <c r="EA91" s="101"/>
      <c r="EB91" s="87">
        <f t="shared" si="1081"/>
        <v>0</v>
      </c>
      <c r="EC91" s="101"/>
      <c r="ED91" s="101"/>
      <c r="EE91" s="101"/>
      <c r="EF91" s="88">
        <f t="shared" si="1082"/>
        <v>0</v>
      </c>
      <c r="EG91" s="149"/>
      <c r="EH91" s="149"/>
      <c r="EI91" s="149"/>
      <c r="EJ91" s="149"/>
      <c r="EK91" s="88"/>
      <c r="EL91" s="149"/>
      <c r="EM91" s="146">
        <f t="shared" si="1024"/>
        <v>0</v>
      </c>
      <c r="EN91" s="146">
        <f t="shared" si="1024"/>
        <v>0</v>
      </c>
    </row>
    <row r="92" spans="1:144" s="134" customFormat="1" ht="15.75" customHeight="1" x14ac:dyDescent="0.25">
      <c r="A92" s="143"/>
      <c r="B92" s="73">
        <v>61</v>
      </c>
      <c r="C92" s="147" t="s">
        <v>249</v>
      </c>
      <c r="D92" s="162" t="s">
        <v>250</v>
      </c>
      <c r="E92" s="76">
        <v>17622</v>
      </c>
      <c r="F92" s="77">
        <v>2.2200000000000002</v>
      </c>
      <c r="G92" s="78"/>
      <c r="H92" s="79">
        <v>1</v>
      </c>
      <c r="I92" s="124">
        <v>1.4</v>
      </c>
      <c r="J92" s="124">
        <v>1.68</v>
      </c>
      <c r="K92" s="124">
        <v>2.23</v>
      </c>
      <c r="L92" s="126">
        <v>2.57</v>
      </c>
      <c r="M92" s="81">
        <v>0</v>
      </c>
      <c r="N92" s="82">
        <f t="shared" si="1025"/>
        <v>0</v>
      </c>
      <c r="O92" s="144"/>
      <c r="P92" s="82">
        <f t="shared" si="1026"/>
        <v>0</v>
      </c>
      <c r="Q92" s="87"/>
      <c r="R92" s="82">
        <f t="shared" si="1027"/>
        <v>0</v>
      </c>
      <c r="S92" s="81"/>
      <c r="T92" s="82">
        <f t="shared" si="1028"/>
        <v>0</v>
      </c>
      <c r="U92" s="81"/>
      <c r="V92" s="82">
        <f t="shared" si="1029"/>
        <v>0</v>
      </c>
      <c r="W92" s="81"/>
      <c r="X92" s="82">
        <f t="shared" si="1030"/>
        <v>0</v>
      </c>
      <c r="Y92" s="87"/>
      <c r="Z92" s="82">
        <f t="shared" si="1031"/>
        <v>0</v>
      </c>
      <c r="AA92" s="81">
        <v>0</v>
      </c>
      <c r="AB92" s="82">
        <f t="shared" si="1032"/>
        <v>0</v>
      </c>
      <c r="AC92" s="87"/>
      <c r="AD92" s="81">
        <f t="shared" si="1033"/>
        <v>0</v>
      </c>
      <c r="AE92" s="87">
        <v>0</v>
      </c>
      <c r="AF92" s="81">
        <f t="shared" si="1034"/>
        <v>0</v>
      </c>
      <c r="AG92" s="81"/>
      <c r="AH92" s="82">
        <f t="shared" si="1035"/>
        <v>0</v>
      </c>
      <c r="AI92" s="81">
        <v>0</v>
      </c>
      <c r="AJ92" s="82">
        <f t="shared" si="1036"/>
        <v>0</v>
      </c>
      <c r="AK92" s="81"/>
      <c r="AL92" s="82">
        <f t="shared" si="1037"/>
        <v>0</v>
      </c>
      <c r="AM92" s="81"/>
      <c r="AN92" s="82">
        <f t="shared" si="1038"/>
        <v>0</v>
      </c>
      <c r="AO92" s="81">
        <v>0</v>
      </c>
      <c r="AP92" s="82">
        <f t="shared" si="1039"/>
        <v>0</v>
      </c>
      <c r="AQ92" s="81"/>
      <c r="AR92" s="82">
        <f t="shared" si="1040"/>
        <v>0</v>
      </c>
      <c r="AS92" s="81"/>
      <c r="AT92" s="82">
        <f t="shared" si="1041"/>
        <v>0</v>
      </c>
      <c r="AU92" s="81">
        <v>0</v>
      </c>
      <c r="AV92" s="82">
        <f t="shared" si="1042"/>
        <v>0</v>
      </c>
      <c r="AW92" s="81"/>
      <c r="AX92" s="82">
        <f t="shared" si="1043"/>
        <v>0</v>
      </c>
      <c r="AY92" s="81"/>
      <c r="AZ92" s="82">
        <f t="shared" si="1044"/>
        <v>0</v>
      </c>
      <c r="BA92" s="81"/>
      <c r="BB92" s="82">
        <f t="shared" si="1045"/>
        <v>0</v>
      </c>
      <c r="BC92" s="81"/>
      <c r="BD92" s="82">
        <f t="shared" si="1046"/>
        <v>0</v>
      </c>
      <c r="BE92" s="81"/>
      <c r="BF92" s="82">
        <f t="shared" si="1047"/>
        <v>0</v>
      </c>
      <c r="BG92" s="81"/>
      <c r="BH92" s="82">
        <f t="shared" si="1048"/>
        <v>0</v>
      </c>
      <c r="BI92" s="81"/>
      <c r="BJ92" s="82">
        <f t="shared" si="1049"/>
        <v>0</v>
      </c>
      <c r="BK92" s="81"/>
      <c r="BL92" s="82">
        <f t="shared" si="1050"/>
        <v>0</v>
      </c>
      <c r="BM92" s="148"/>
      <c r="BN92" s="82">
        <f t="shared" si="1051"/>
        <v>0</v>
      </c>
      <c r="BO92" s="81"/>
      <c r="BP92" s="82">
        <f t="shared" si="1052"/>
        <v>0</v>
      </c>
      <c r="BQ92" s="81">
        <v>0</v>
      </c>
      <c r="BR92" s="82">
        <f t="shared" si="1053"/>
        <v>0</v>
      </c>
      <c r="BS92" s="81"/>
      <c r="BT92" s="82">
        <f t="shared" si="1054"/>
        <v>0</v>
      </c>
      <c r="BU92" s="81"/>
      <c r="BV92" s="82">
        <f t="shared" si="1055"/>
        <v>0</v>
      </c>
      <c r="BW92" s="81"/>
      <c r="BX92" s="82">
        <f t="shared" si="1056"/>
        <v>0</v>
      </c>
      <c r="BY92" s="81"/>
      <c r="BZ92" s="82">
        <f t="shared" si="1057"/>
        <v>0</v>
      </c>
      <c r="CA92" s="87">
        <v>0</v>
      </c>
      <c r="CB92" s="84">
        <f t="shared" si="1058"/>
        <v>0</v>
      </c>
      <c r="CC92" s="81"/>
      <c r="CD92" s="84">
        <f t="shared" si="1059"/>
        <v>0</v>
      </c>
      <c r="CE92" s="81"/>
      <c r="CF92" s="84">
        <f t="shared" si="1060"/>
        <v>0</v>
      </c>
      <c r="CG92" s="87"/>
      <c r="CH92" s="84">
        <f t="shared" si="1061"/>
        <v>0</v>
      </c>
      <c r="CI92" s="87"/>
      <c r="CJ92" s="84">
        <f t="shared" si="1062"/>
        <v>0</v>
      </c>
      <c r="CK92" s="81"/>
      <c r="CL92" s="84">
        <f t="shared" si="1063"/>
        <v>0</v>
      </c>
      <c r="CM92" s="81"/>
      <c r="CN92" s="84">
        <f t="shared" si="1064"/>
        <v>0</v>
      </c>
      <c r="CO92" s="87"/>
      <c r="CP92" s="84">
        <f t="shared" si="1065"/>
        <v>0</v>
      </c>
      <c r="CQ92" s="81"/>
      <c r="CR92" s="84">
        <f t="shared" si="1066"/>
        <v>0</v>
      </c>
      <c r="CS92" s="81">
        <v>0</v>
      </c>
      <c r="CT92" s="84">
        <f t="shared" si="1067"/>
        <v>0</v>
      </c>
      <c r="CU92" s="81"/>
      <c r="CV92" s="84">
        <f t="shared" si="1068"/>
        <v>0</v>
      </c>
      <c r="CW92" s="81"/>
      <c r="CX92" s="84">
        <f t="shared" si="1069"/>
        <v>0</v>
      </c>
      <c r="CY92" s="81"/>
      <c r="CZ92" s="84">
        <f t="shared" si="1070"/>
        <v>0</v>
      </c>
      <c r="DA92" s="81"/>
      <c r="DB92" s="84">
        <f t="shared" si="1071"/>
        <v>0</v>
      </c>
      <c r="DC92" s="81"/>
      <c r="DD92" s="81">
        <f t="shared" si="1072"/>
        <v>0</v>
      </c>
      <c r="DE92" s="85">
        <v>0</v>
      </c>
      <c r="DF92" s="81">
        <f t="shared" si="1073"/>
        <v>0</v>
      </c>
      <c r="DG92" s="81"/>
      <c r="DH92" s="81">
        <f t="shared" si="1074"/>
        <v>0</v>
      </c>
      <c r="DI92" s="81">
        <v>0</v>
      </c>
      <c r="DJ92" s="81">
        <f t="shared" si="1075"/>
        <v>0</v>
      </c>
      <c r="DK92" s="81"/>
      <c r="DL92" s="82">
        <f t="shared" si="1076"/>
        <v>0</v>
      </c>
      <c r="DM92" s="81"/>
      <c r="DN92" s="82">
        <f t="shared" si="1077"/>
        <v>0</v>
      </c>
      <c r="DO92" s="81"/>
      <c r="DP92" s="84">
        <f t="shared" si="1078"/>
        <v>0</v>
      </c>
      <c r="DQ92" s="81"/>
      <c r="DR92" s="87"/>
      <c r="DS92" s="81"/>
      <c r="DT92" s="82">
        <f t="shared" si="1079"/>
        <v>0</v>
      </c>
      <c r="DU92" s="81"/>
      <c r="DV92" s="82">
        <f t="shared" si="1080"/>
        <v>0</v>
      </c>
      <c r="DW92" s="81"/>
      <c r="DX92" s="87"/>
      <c r="DY92" s="86"/>
      <c r="DZ92" s="86"/>
      <c r="EA92" s="101"/>
      <c r="EB92" s="87">
        <f t="shared" si="1081"/>
        <v>0</v>
      </c>
      <c r="EC92" s="101"/>
      <c r="ED92" s="101"/>
      <c r="EE92" s="101"/>
      <c r="EF92" s="88">
        <f t="shared" si="1082"/>
        <v>0</v>
      </c>
      <c r="EG92" s="149"/>
      <c r="EH92" s="149"/>
      <c r="EI92" s="149"/>
      <c r="EJ92" s="149"/>
      <c r="EK92" s="88"/>
      <c r="EL92" s="149"/>
      <c r="EM92" s="146">
        <f t="shared" si="1024"/>
        <v>0</v>
      </c>
      <c r="EN92" s="146">
        <f t="shared" si="1024"/>
        <v>0</v>
      </c>
    </row>
    <row r="93" spans="1:144" s="134" customFormat="1" ht="15.75" customHeight="1" x14ac:dyDescent="0.25">
      <c r="A93" s="143"/>
      <c r="B93" s="73">
        <v>62</v>
      </c>
      <c r="C93" s="147" t="s">
        <v>251</v>
      </c>
      <c r="D93" s="123" t="s">
        <v>252</v>
      </c>
      <c r="E93" s="76">
        <v>17622</v>
      </c>
      <c r="F93" s="77">
        <v>2.93</v>
      </c>
      <c r="G93" s="78"/>
      <c r="H93" s="79">
        <v>1</v>
      </c>
      <c r="I93" s="124">
        <v>1.4</v>
      </c>
      <c r="J93" s="124">
        <v>1.68</v>
      </c>
      <c r="K93" s="124">
        <v>2.23</v>
      </c>
      <c r="L93" s="126">
        <v>2.57</v>
      </c>
      <c r="M93" s="81">
        <v>0</v>
      </c>
      <c r="N93" s="82">
        <f t="shared" si="1025"/>
        <v>0</v>
      </c>
      <c r="O93" s="144"/>
      <c r="P93" s="82">
        <f t="shared" si="1026"/>
        <v>0</v>
      </c>
      <c r="Q93" s="87"/>
      <c r="R93" s="82">
        <f t="shared" si="1027"/>
        <v>0</v>
      </c>
      <c r="S93" s="81"/>
      <c r="T93" s="82">
        <f t="shared" si="1028"/>
        <v>0</v>
      </c>
      <c r="U93" s="81"/>
      <c r="V93" s="82">
        <f t="shared" si="1029"/>
        <v>0</v>
      </c>
      <c r="W93" s="81"/>
      <c r="X93" s="82">
        <f t="shared" si="1030"/>
        <v>0</v>
      </c>
      <c r="Y93" s="87"/>
      <c r="Z93" s="82">
        <f t="shared" si="1031"/>
        <v>0</v>
      </c>
      <c r="AA93" s="81">
        <v>0</v>
      </c>
      <c r="AB93" s="82">
        <f t="shared" si="1032"/>
        <v>0</v>
      </c>
      <c r="AC93" s="87"/>
      <c r="AD93" s="81">
        <f t="shared" si="1033"/>
        <v>0</v>
      </c>
      <c r="AE93" s="87"/>
      <c r="AF93" s="81">
        <f t="shared" si="1034"/>
        <v>0</v>
      </c>
      <c r="AG93" s="81"/>
      <c r="AH93" s="82">
        <f t="shared" si="1035"/>
        <v>0</v>
      </c>
      <c r="AI93" s="81"/>
      <c r="AJ93" s="82">
        <f t="shared" si="1036"/>
        <v>0</v>
      </c>
      <c r="AK93" s="81"/>
      <c r="AL93" s="82">
        <f t="shared" si="1037"/>
        <v>0</v>
      </c>
      <c r="AM93" s="81"/>
      <c r="AN93" s="82">
        <f t="shared" si="1038"/>
        <v>0</v>
      </c>
      <c r="AO93" s="81">
        <v>0</v>
      </c>
      <c r="AP93" s="82">
        <f t="shared" si="1039"/>
        <v>0</v>
      </c>
      <c r="AQ93" s="81"/>
      <c r="AR93" s="82">
        <f t="shared" si="1040"/>
        <v>0</v>
      </c>
      <c r="AS93" s="81"/>
      <c r="AT93" s="82">
        <f t="shared" si="1041"/>
        <v>0</v>
      </c>
      <c r="AU93" s="81">
        <v>0</v>
      </c>
      <c r="AV93" s="82">
        <f t="shared" si="1042"/>
        <v>0</v>
      </c>
      <c r="AW93" s="81"/>
      <c r="AX93" s="82">
        <f t="shared" si="1043"/>
        <v>0</v>
      </c>
      <c r="AY93" s="81"/>
      <c r="AZ93" s="82">
        <f t="shared" si="1044"/>
        <v>0</v>
      </c>
      <c r="BA93" s="81"/>
      <c r="BB93" s="82">
        <f t="shared" si="1045"/>
        <v>0</v>
      </c>
      <c r="BC93" s="81"/>
      <c r="BD93" s="82">
        <f t="shared" si="1046"/>
        <v>0</v>
      </c>
      <c r="BE93" s="81"/>
      <c r="BF93" s="82">
        <f t="shared" si="1047"/>
        <v>0</v>
      </c>
      <c r="BG93" s="81"/>
      <c r="BH93" s="82">
        <f t="shared" si="1048"/>
        <v>0</v>
      </c>
      <c r="BI93" s="81"/>
      <c r="BJ93" s="82">
        <f t="shared" si="1049"/>
        <v>0</v>
      </c>
      <c r="BK93" s="81"/>
      <c r="BL93" s="82">
        <f t="shared" si="1050"/>
        <v>0</v>
      </c>
      <c r="BM93" s="148"/>
      <c r="BN93" s="82">
        <f t="shared" si="1051"/>
        <v>0</v>
      </c>
      <c r="BO93" s="81"/>
      <c r="BP93" s="82">
        <f t="shared" si="1052"/>
        <v>0</v>
      </c>
      <c r="BQ93" s="81"/>
      <c r="BR93" s="82">
        <f t="shared" si="1053"/>
        <v>0</v>
      </c>
      <c r="BS93" s="81"/>
      <c r="BT93" s="82">
        <f t="shared" si="1054"/>
        <v>0</v>
      </c>
      <c r="BU93" s="81"/>
      <c r="BV93" s="82">
        <f t="shared" si="1055"/>
        <v>0</v>
      </c>
      <c r="BW93" s="81"/>
      <c r="BX93" s="82">
        <f t="shared" si="1056"/>
        <v>0</v>
      </c>
      <c r="BY93" s="81"/>
      <c r="BZ93" s="82">
        <f t="shared" si="1057"/>
        <v>0</v>
      </c>
      <c r="CA93" s="87">
        <v>0</v>
      </c>
      <c r="CB93" s="84">
        <f t="shared" si="1058"/>
        <v>0</v>
      </c>
      <c r="CC93" s="81"/>
      <c r="CD93" s="84">
        <f t="shared" si="1059"/>
        <v>0</v>
      </c>
      <c r="CE93" s="81"/>
      <c r="CF93" s="84">
        <f t="shared" si="1060"/>
        <v>0</v>
      </c>
      <c r="CG93" s="87"/>
      <c r="CH93" s="84">
        <f t="shared" si="1061"/>
        <v>0</v>
      </c>
      <c r="CI93" s="87"/>
      <c r="CJ93" s="84">
        <f t="shared" si="1062"/>
        <v>0</v>
      </c>
      <c r="CK93" s="81"/>
      <c r="CL93" s="84">
        <f t="shared" si="1063"/>
        <v>0</v>
      </c>
      <c r="CM93" s="81"/>
      <c r="CN93" s="84">
        <f t="shared" si="1064"/>
        <v>0</v>
      </c>
      <c r="CO93" s="87"/>
      <c r="CP93" s="84">
        <f t="shared" si="1065"/>
        <v>0</v>
      </c>
      <c r="CQ93" s="81"/>
      <c r="CR93" s="84">
        <f t="shared" si="1066"/>
        <v>0</v>
      </c>
      <c r="CS93" s="81"/>
      <c r="CT93" s="84">
        <f t="shared" si="1067"/>
        <v>0</v>
      </c>
      <c r="CU93" s="81"/>
      <c r="CV93" s="84">
        <f t="shared" si="1068"/>
        <v>0</v>
      </c>
      <c r="CW93" s="81"/>
      <c r="CX93" s="84">
        <f t="shared" si="1069"/>
        <v>0</v>
      </c>
      <c r="CY93" s="81"/>
      <c r="CZ93" s="84">
        <f t="shared" si="1070"/>
        <v>0</v>
      </c>
      <c r="DA93" s="81"/>
      <c r="DB93" s="84">
        <f t="shared" si="1071"/>
        <v>0</v>
      </c>
      <c r="DC93" s="81"/>
      <c r="DD93" s="81">
        <f t="shared" si="1072"/>
        <v>0</v>
      </c>
      <c r="DE93" s="85"/>
      <c r="DF93" s="81">
        <f t="shared" si="1073"/>
        <v>0</v>
      </c>
      <c r="DG93" s="81"/>
      <c r="DH93" s="81">
        <f t="shared" si="1074"/>
        <v>0</v>
      </c>
      <c r="DI93" s="81"/>
      <c r="DJ93" s="81">
        <f t="shared" si="1075"/>
        <v>0</v>
      </c>
      <c r="DK93" s="81"/>
      <c r="DL93" s="82">
        <f t="shared" si="1076"/>
        <v>0</v>
      </c>
      <c r="DM93" s="81"/>
      <c r="DN93" s="82">
        <f t="shared" si="1077"/>
        <v>0</v>
      </c>
      <c r="DO93" s="81"/>
      <c r="DP93" s="84">
        <f t="shared" si="1078"/>
        <v>0</v>
      </c>
      <c r="DQ93" s="81"/>
      <c r="DR93" s="87"/>
      <c r="DS93" s="81"/>
      <c r="DT93" s="82">
        <f t="shared" si="1079"/>
        <v>0</v>
      </c>
      <c r="DU93" s="81"/>
      <c r="DV93" s="82">
        <f t="shared" si="1080"/>
        <v>0</v>
      </c>
      <c r="DW93" s="81"/>
      <c r="DX93" s="87"/>
      <c r="DY93" s="86"/>
      <c r="DZ93" s="86"/>
      <c r="EA93" s="101"/>
      <c r="EB93" s="87">
        <f t="shared" si="1081"/>
        <v>0</v>
      </c>
      <c r="EC93" s="101"/>
      <c r="ED93" s="101"/>
      <c r="EE93" s="101"/>
      <c r="EF93" s="88">
        <f t="shared" si="1082"/>
        <v>0</v>
      </c>
      <c r="EG93" s="149"/>
      <c r="EH93" s="149"/>
      <c r="EI93" s="149"/>
      <c r="EJ93" s="149"/>
      <c r="EK93" s="88"/>
      <c r="EL93" s="149"/>
      <c r="EM93" s="146">
        <f t="shared" si="1024"/>
        <v>0</v>
      </c>
      <c r="EN93" s="146">
        <f t="shared" si="1024"/>
        <v>0</v>
      </c>
    </row>
    <row r="94" spans="1:144" s="134" customFormat="1" ht="15.75" customHeight="1" x14ac:dyDescent="0.25">
      <c r="A94" s="143"/>
      <c r="B94" s="73">
        <v>63</v>
      </c>
      <c r="C94" s="147" t="s">
        <v>253</v>
      </c>
      <c r="D94" s="123" t="s">
        <v>254</v>
      </c>
      <c r="E94" s="76">
        <v>17622</v>
      </c>
      <c r="F94" s="125">
        <v>3.14</v>
      </c>
      <c r="G94" s="78"/>
      <c r="H94" s="79">
        <v>1</v>
      </c>
      <c r="I94" s="124">
        <v>1.4</v>
      </c>
      <c r="J94" s="124">
        <v>1.68</v>
      </c>
      <c r="K94" s="124">
        <v>2.23</v>
      </c>
      <c r="L94" s="126">
        <v>2.57</v>
      </c>
      <c r="M94" s="81">
        <v>0</v>
      </c>
      <c r="N94" s="82">
        <f t="shared" si="1025"/>
        <v>0</v>
      </c>
      <c r="O94" s="144"/>
      <c r="P94" s="82">
        <f t="shared" si="1026"/>
        <v>0</v>
      </c>
      <c r="Q94" s="87"/>
      <c r="R94" s="82">
        <f t="shared" si="1027"/>
        <v>0</v>
      </c>
      <c r="S94" s="81"/>
      <c r="T94" s="82">
        <f t="shared" si="1028"/>
        <v>0</v>
      </c>
      <c r="U94" s="81"/>
      <c r="V94" s="82">
        <f t="shared" si="1029"/>
        <v>0</v>
      </c>
      <c r="W94" s="81"/>
      <c r="X94" s="82">
        <f t="shared" si="1030"/>
        <v>0</v>
      </c>
      <c r="Y94" s="87"/>
      <c r="Z94" s="82">
        <f t="shared" si="1031"/>
        <v>0</v>
      </c>
      <c r="AA94" s="81">
        <v>0</v>
      </c>
      <c r="AB94" s="82">
        <f t="shared" si="1032"/>
        <v>0</v>
      </c>
      <c r="AC94" s="87"/>
      <c r="AD94" s="81">
        <f t="shared" si="1033"/>
        <v>0</v>
      </c>
      <c r="AE94" s="87"/>
      <c r="AF94" s="81">
        <f t="shared" si="1034"/>
        <v>0</v>
      </c>
      <c r="AG94" s="81"/>
      <c r="AH94" s="82">
        <f t="shared" si="1035"/>
        <v>0</v>
      </c>
      <c r="AI94" s="81"/>
      <c r="AJ94" s="82">
        <f t="shared" si="1036"/>
        <v>0</v>
      </c>
      <c r="AK94" s="81"/>
      <c r="AL94" s="82">
        <f t="shared" si="1037"/>
        <v>0</v>
      </c>
      <c r="AM94" s="81"/>
      <c r="AN94" s="82">
        <f t="shared" si="1038"/>
        <v>0</v>
      </c>
      <c r="AO94" s="81">
        <v>0</v>
      </c>
      <c r="AP94" s="82">
        <f t="shared" si="1039"/>
        <v>0</v>
      </c>
      <c r="AQ94" s="81"/>
      <c r="AR94" s="82">
        <f t="shared" si="1040"/>
        <v>0</v>
      </c>
      <c r="AS94" s="81"/>
      <c r="AT94" s="82">
        <f t="shared" si="1041"/>
        <v>0</v>
      </c>
      <c r="AU94" s="81">
        <v>0</v>
      </c>
      <c r="AV94" s="82">
        <f t="shared" si="1042"/>
        <v>0</v>
      </c>
      <c r="AW94" s="81"/>
      <c r="AX94" s="82">
        <f t="shared" si="1043"/>
        <v>0</v>
      </c>
      <c r="AY94" s="81"/>
      <c r="AZ94" s="82">
        <f t="shared" si="1044"/>
        <v>0</v>
      </c>
      <c r="BA94" s="81"/>
      <c r="BB94" s="82">
        <f t="shared" si="1045"/>
        <v>0</v>
      </c>
      <c r="BC94" s="81"/>
      <c r="BD94" s="82">
        <f t="shared" si="1046"/>
        <v>0</v>
      </c>
      <c r="BE94" s="81"/>
      <c r="BF94" s="82">
        <f t="shared" si="1047"/>
        <v>0</v>
      </c>
      <c r="BG94" s="81"/>
      <c r="BH94" s="82">
        <f t="shared" si="1048"/>
        <v>0</v>
      </c>
      <c r="BI94" s="81"/>
      <c r="BJ94" s="82">
        <f t="shared" si="1049"/>
        <v>0</v>
      </c>
      <c r="BK94" s="81"/>
      <c r="BL94" s="82">
        <f t="shared" si="1050"/>
        <v>0</v>
      </c>
      <c r="BM94" s="148"/>
      <c r="BN94" s="82">
        <f t="shared" si="1051"/>
        <v>0</v>
      </c>
      <c r="BO94" s="81"/>
      <c r="BP94" s="82">
        <f t="shared" si="1052"/>
        <v>0</v>
      </c>
      <c r="BQ94" s="81"/>
      <c r="BR94" s="82">
        <f t="shared" si="1053"/>
        <v>0</v>
      </c>
      <c r="BS94" s="81"/>
      <c r="BT94" s="82">
        <f t="shared" si="1054"/>
        <v>0</v>
      </c>
      <c r="BU94" s="81"/>
      <c r="BV94" s="82">
        <f t="shared" si="1055"/>
        <v>0</v>
      </c>
      <c r="BW94" s="81"/>
      <c r="BX94" s="82">
        <f t="shared" si="1056"/>
        <v>0</v>
      </c>
      <c r="BY94" s="81"/>
      <c r="BZ94" s="82">
        <f t="shared" si="1057"/>
        <v>0</v>
      </c>
      <c r="CA94" s="87">
        <v>0</v>
      </c>
      <c r="CB94" s="84">
        <f t="shared" si="1058"/>
        <v>0</v>
      </c>
      <c r="CC94" s="81"/>
      <c r="CD94" s="84">
        <f t="shared" si="1059"/>
        <v>0</v>
      </c>
      <c r="CE94" s="81"/>
      <c r="CF94" s="84">
        <f t="shared" si="1060"/>
        <v>0</v>
      </c>
      <c r="CG94" s="87"/>
      <c r="CH94" s="84">
        <f t="shared" si="1061"/>
        <v>0</v>
      </c>
      <c r="CI94" s="87"/>
      <c r="CJ94" s="84">
        <f t="shared" si="1062"/>
        <v>0</v>
      </c>
      <c r="CK94" s="81"/>
      <c r="CL94" s="84">
        <f t="shared" si="1063"/>
        <v>0</v>
      </c>
      <c r="CM94" s="81"/>
      <c r="CN94" s="84">
        <f t="shared" si="1064"/>
        <v>0</v>
      </c>
      <c r="CO94" s="87"/>
      <c r="CP94" s="84">
        <f t="shared" si="1065"/>
        <v>0</v>
      </c>
      <c r="CQ94" s="81"/>
      <c r="CR94" s="84">
        <f t="shared" si="1066"/>
        <v>0</v>
      </c>
      <c r="CS94" s="81"/>
      <c r="CT94" s="84">
        <f t="shared" si="1067"/>
        <v>0</v>
      </c>
      <c r="CU94" s="81"/>
      <c r="CV94" s="84">
        <f t="shared" si="1068"/>
        <v>0</v>
      </c>
      <c r="CW94" s="81"/>
      <c r="CX94" s="84">
        <f t="shared" si="1069"/>
        <v>0</v>
      </c>
      <c r="CY94" s="81"/>
      <c r="CZ94" s="84">
        <f t="shared" si="1070"/>
        <v>0</v>
      </c>
      <c r="DA94" s="81"/>
      <c r="DB94" s="84">
        <f t="shared" si="1071"/>
        <v>0</v>
      </c>
      <c r="DC94" s="81"/>
      <c r="DD94" s="81">
        <f t="shared" si="1072"/>
        <v>0</v>
      </c>
      <c r="DE94" s="85"/>
      <c r="DF94" s="81">
        <f t="shared" si="1073"/>
        <v>0</v>
      </c>
      <c r="DG94" s="81"/>
      <c r="DH94" s="81">
        <f t="shared" si="1074"/>
        <v>0</v>
      </c>
      <c r="DI94" s="81"/>
      <c r="DJ94" s="81">
        <f t="shared" si="1075"/>
        <v>0</v>
      </c>
      <c r="DK94" s="81"/>
      <c r="DL94" s="82">
        <f t="shared" si="1076"/>
        <v>0</v>
      </c>
      <c r="DM94" s="81"/>
      <c r="DN94" s="82">
        <f t="shared" si="1077"/>
        <v>0</v>
      </c>
      <c r="DO94" s="81"/>
      <c r="DP94" s="84">
        <f t="shared" si="1078"/>
        <v>0</v>
      </c>
      <c r="DQ94" s="81"/>
      <c r="DR94" s="87"/>
      <c r="DS94" s="81"/>
      <c r="DT94" s="82">
        <f t="shared" si="1079"/>
        <v>0</v>
      </c>
      <c r="DU94" s="81"/>
      <c r="DV94" s="82">
        <f t="shared" si="1080"/>
        <v>0</v>
      </c>
      <c r="DW94" s="81"/>
      <c r="DX94" s="87"/>
      <c r="DY94" s="86"/>
      <c r="DZ94" s="86"/>
      <c r="EA94" s="101"/>
      <c r="EB94" s="87">
        <f t="shared" si="1081"/>
        <v>0</v>
      </c>
      <c r="EC94" s="101"/>
      <c r="ED94" s="101"/>
      <c r="EE94" s="101"/>
      <c r="EF94" s="88">
        <f t="shared" si="1082"/>
        <v>0</v>
      </c>
      <c r="EG94" s="149"/>
      <c r="EH94" s="149"/>
      <c r="EI94" s="149"/>
      <c r="EJ94" s="149"/>
      <c r="EK94" s="88"/>
      <c r="EL94" s="149"/>
      <c r="EM94" s="146">
        <f t="shared" si="1024"/>
        <v>0</v>
      </c>
      <c r="EN94" s="146">
        <f t="shared" si="1024"/>
        <v>0</v>
      </c>
    </row>
    <row r="95" spans="1:144" s="134" customFormat="1" ht="15.75" customHeight="1" x14ac:dyDescent="0.25">
      <c r="A95" s="143"/>
      <c r="B95" s="73">
        <v>64</v>
      </c>
      <c r="C95" s="147" t="s">
        <v>255</v>
      </c>
      <c r="D95" s="123" t="s">
        <v>256</v>
      </c>
      <c r="E95" s="76">
        <v>17622</v>
      </c>
      <c r="F95" s="77">
        <v>3.8</v>
      </c>
      <c r="G95" s="78"/>
      <c r="H95" s="79">
        <v>1</v>
      </c>
      <c r="I95" s="124">
        <v>1.4</v>
      </c>
      <c r="J95" s="124">
        <v>1.68</v>
      </c>
      <c r="K95" s="124">
        <v>2.23</v>
      </c>
      <c r="L95" s="126">
        <v>2.57</v>
      </c>
      <c r="M95" s="81">
        <v>0</v>
      </c>
      <c r="N95" s="82">
        <f t="shared" si="1025"/>
        <v>0</v>
      </c>
      <c r="O95" s="144"/>
      <c r="P95" s="82">
        <f t="shared" si="1026"/>
        <v>0</v>
      </c>
      <c r="Q95" s="87"/>
      <c r="R95" s="82">
        <f t="shared" si="1027"/>
        <v>0</v>
      </c>
      <c r="S95" s="81"/>
      <c r="T95" s="82">
        <f t="shared" si="1028"/>
        <v>0</v>
      </c>
      <c r="U95" s="81"/>
      <c r="V95" s="82">
        <f t="shared" si="1029"/>
        <v>0</v>
      </c>
      <c r="W95" s="81"/>
      <c r="X95" s="82">
        <f t="shared" si="1030"/>
        <v>0</v>
      </c>
      <c r="Y95" s="87"/>
      <c r="Z95" s="82">
        <f t="shared" si="1031"/>
        <v>0</v>
      </c>
      <c r="AA95" s="81">
        <v>0</v>
      </c>
      <c r="AB95" s="82">
        <f t="shared" si="1032"/>
        <v>0</v>
      </c>
      <c r="AC95" s="87"/>
      <c r="AD95" s="81">
        <f t="shared" si="1033"/>
        <v>0</v>
      </c>
      <c r="AE95" s="87"/>
      <c r="AF95" s="81">
        <f t="shared" si="1034"/>
        <v>0</v>
      </c>
      <c r="AG95" s="81"/>
      <c r="AH95" s="82">
        <f t="shared" si="1035"/>
        <v>0</v>
      </c>
      <c r="AI95" s="81"/>
      <c r="AJ95" s="82">
        <f t="shared" si="1036"/>
        <v>0</v>
      </c>
      <c r="AK95" s="81"/>
      <c r="AL95" s="82">
        <f t="shared" si="1037"/>
        <v>0</v>
      </c>
      <c r="AM95" s="81"/>
      <c r="AN95" s="82">
        <f t="shared" si="1038"/>
        <v>0</v>
      </c>
      <c r="AO95" s="81">
        <v>0</v>
      </c>
      <c r="AP95" s="82">
        <f t="shared" si="1039"/>
        <v>0</v>
      </c>
      <c r="AQ95" s="81"/>
      <c r="AR95" s="82">
        <f t="shared" si="1040"/>
        <v>0</v>
      </c>
      <c r="AS95" s="81"/>
      <c r="AT95" s="82">
        <f t="shared" si="1041"/>
        <v>0</v>
      </c>
      <c r="AU95" s="81">
        <v>0</v>
      </c>
      <c r="AV95" s="82">
        <f t="shared" si="1042"/>
        <v>0</v>
      </c>
      <c r="AW95" s="81"/>
      <c r="AX95" s="82">
        <f t="shared" si="1043"/>
        <v>0</v>
      </c>
      <c r="AY95" s="81"/>
      <c r="AZ95" s="82">
        <f t="shared" si="1044"/>
        <v>0</v>
      </c>
      <c r="BA95" s="81"/>
      <c r="BB95" s="82">
        <f t="shared" si="1045"/>
        <v>0</v>
      </c>
      <c r="BC95" s="81"/>
      <c r="BD95" s="82">
        <f t="shared" si="1046"/>
        <v>0</v>
      </c>
      <c r="BE95" s="81"/>
      <c r="BF95" s="82">
        <f t="shared" si="1047"/>
        <v>0</v>
      </c>
      <c r="BG95" s="81"/>
      <c r="BH95" s="82">
        <f t="shared" si="1048"/>
        <v>0</v>
      </c>
      <c r="BI95" s="81"/>
      <c r="BJ95" s="82">
        <f t="shared" si="1049"/>
        <v>0</v>
      </c>
      <c r="BK95" s="81"/>
      <c r="BL95" s="82">
        <f t="shared" si="1050"/>
        <v>0</v>
      </c>
      <c r="BM95" s="148"/>
      <c r="BN95" s="82">
        <f t="shared" si="1051"/>
        <v>0</v>
      </c>
      <c r="BO95" s="81"/>
      <c r="BP95" s="82">
        <f t="shared" si="1052"/>
        <v>0</v>
      </c>
      <c r="BQ95" s="81"/>
      <c r="BR95" s="82">
        <f t="shared" si="1053"/>
        <v>0</v>
      </c>
      <c r="BS95" s="81"/>
      <c r="BT95" s="82">
        <f t="shared" si="1054"/>
        <v>0</v>
      </c>
      <c r="BU95" s="81"/>
      <c r="BV95" s="82">
        <f t="shared" si="1055"/>
        <v>0</v>
      </c>
      <c r="BW95" s="81"/>
      <c r="BX95" s="82">
        <f t="shared" si="1056"/>
        <v>0</v>
      </c>
      <c r="BY95" s="81"/>
      <c r="BZ95" s="82">
        <f t="shared" si="1057"/>
        <v>0</v>
      </c>
      <c r="CA95" s="87">
        <v>0</v>
      </c>
      <c r="CB95" s="84">
        <f t="shared" si="1058"/>
        <v>0</v>
      </c>
      <c r="CC95" s="81"/>
      <c r="CD95" s="84">
        <f t="shared" si="1059"/>
        <v>0</v>
      </c>
      <c r="CE95" s="81"/>
      <c r="CF95" s="84">
        <f t="shared" si="1060"/>
        <v>0</v>
      </c>
      <c r="CG95" s="87"/>
      <c r="CH95" s="84">
        <f t="shared" si="1061"/>
        <v>0</v>
      </c>
      <c r="CI95" s="87"/>
      <c r="CJ95" s="84">
        <f t="shared" si="1062"/>
        <v>0</v>
      </c>
      <c r="CK95" s="81"/>
      <c r="CL95" s="84">
        <f t="shared" si="1063"/>
        <v>0</v>
      </c>
      <c r="CM95" s="81"/>
      <c r="CN95" s="84">
        <f t="shared" si="1064"/>
        <v>0</v>
      </c>
      <c r="CO95" s="87"/>
      <c r="CP95" s="84">
        <f t="shared" si="1065"/>
        <v>0</v>
      </c>
      <c r="CQ95" s="81"/>
      <c r="CR95" s="84">
        <f t="shared" si="1066"/>
        <v>0</v>
      </c>
      <c r="CS95" s="81"/>
      <c r="CT95" s="84">
        <f t="shared" si="1067"/>
        <v>0</v>
      </c>
      <c r="CU95" s="81"/>
      <c r="CV95" s="84">
        <f t="shared" si="1068"/>
        <v>0</v>
      </c>
      <c r="CW95" s="81"/>
      <c r="CX95" s="84">
        <f t="shared" si="1069"/>
        <v>0</v>
      </c>
      <c r="CY95" s="81"/>
      <c r="CZ95" s="84">
        <f t="shared" si="1070"/>
        <v>0</v>
      </c>
      <c r="DA95" s="81"/>
      <c r="DB95" s="84">
        <f t="shared" si="1071"/>
        <v>0</v>
      </c>
      <c r="DC95" s="81"/>
      <c r="DD95" s="81">
        <f t="shared" si="1072"/>
        <v>0</v>
      </c>
      <c r="DE95" s="85"/>
      <c r="DF95" s="81">
        <f t="shared" si="1073"/>
        <v>0</v>
      </c>
      <c r="DG95" s="81"/>
      <c r="DH95" s="81">
        <f t="shared" si="1074"/>
        <v>0</v>
      </c>
      <c r="DI95" s="81"/>
      <c r="DJ95" s="81">
        <f t="shared" si="1075"/>
        <v>0</v>
      </c>
      <c r="DK95" s="81"/>
      <c r="DL95" s="82">
        <f t="shared" si="1076"/>
        <v>0</v>
      </c>
      <c r="DM95" s="81"/>
      <c r="DN95" s="82">
        <f t="shared" si="1077"/>
        <v>0</v>
      </c>
      <c r="DO95" s="81"/>
      <c r="DP95" s="84">
        <f t="shared" si="1078"/>
        <v>0</v>
      </c>
      <c r="DQ95" s="81"/>
      <c r="DR95" s="87"/>
      <c r="DS95" s="81"/>
      <c r="DT95" s="82">
        <f t="shared" si="1079"/>
        <v>0</v>
      </c>
      <c r="DU95" s="81"/>
      <c r="DV95" s="82">
        <f t="shared" si="1080"/>
        <v>0</v>
      </c>
      <c r="DW95" s="81"/>
      <c r="DX95" s="87"/>
      <c r="DY95" s="86"/>
      <c r="DZ95" s="86"/>
      <c r="EA95" s="101"/>
      <c r="EB95" s="87">
        <f t="shared" si="1081"/>
        <v>0</v>
      </c>
      <c r="EC95" s="101"/>
      <c r="ED95" s="101"/>
      <c r="EE95" s="101"/>
      <c r="EF95" s="88">
        <f t="shared" si="1082"/>
        <v>0</v>
      </c>
      <c r="EG95" s="149"/>
      <c r="EH95" s="149"/>
      <c r="EI95" s="149"/>
      <c r="EJ95" s="149"/>
      <c r="EK95" s="88"/>
      <c r="EL95" s="149"/>
      <c r="EM95" s="146">
        <f t="shared" si="1024"/>
        <v>0</v>
      </c>
      <c r="EN95" s="146">
        <f t="shared" si="1024"/>
        <v>0</v>
      </c>
    </row>
    <row r="96" spans="1:144" s="134" customFormat="1" ht="15.75" customHeight="1" x14ac:dyDescent="0.25">
      <c r="A96" s="143"/>
      <c r="B96" s="73">
        <v>65</v>
      </c>
      <c r="C96" s="147" t="s">
        <v>257</v>
      </c>
      <c r="D96" s="123" t="s">
        <v>258</v>
      </c>
      <c r="E96" s="76">
        <v>17622</v>
      </c>
      <c r="F96" s="77">
        <v>4.7</v>
      </c>
      <c r="G96" s="78"/>
      <c r="H96" s="79">
        <v>1</v>
      </c>
      <c r="I96" s="124">
        <v>1.4</v>
      </c>
      <c r="J96" s="124">
        <v>1.68</v>
      </c>
      <c r="K96" s="124">
        <v>2.23</v>
      </c>
      <c r="L96" s="126">
        <v>2.57</v>
      </c>
      <c r="M96" s="81">
        <v>0</v>
      </c>
      <c r="N96" s="82">
        <f t="shared" si="1025"/>
        <v>0</v>
      </c>
      <c r="O96" s="144"/>
      <c r="P96" s="82">
        <f t="shared" si="1026"/>
        <v>0</v>
      </c>
      <c r="Q96" s="87"/>
      <c r="R96" s="82">
        <f t="shared" si="1027"/>
        <v>0</v>
      </c>
      <c r="S96" s="81"/>
      <c r="T96" s="82">
        <f t="shared" si="1028"/>
        <v>0</v>
      </c>
      <c r="U96" s="81"/>
      <c r="V96" s="82">
        <f t="shared" si="1029"/>
        <v>0</v>
      </c>
      <c r="W96" s="81"/>
      <c r="X96" s="82">
        <f t="shared" si="1030"/>
        <v>0</v>
      </c>
      <c r="Y96" s="87"/>
      <c r="Z96" s="82">
        <f t="shared" si="1031"/>
        <v>0</v>
      </c>
      <c r="AA96" s="81">
        <v>0</v>
      </c>
      <c r="AB96" s="82">
        <f t="shared" si="1032"/>
        <v>0</v>
      </c>
      <c r="AC96" s="87"/>
      <c r="AD96" s="81">
        <f t="shared" si="1033"/>
        <v>0</v>
      </c>
      <c r="AE96" s="87"/>
      <c r="AF96" s="81">
        <f t="shared" si="1034"/>
        <v>0</v>
      </c>
      <c r="AG96" s="81"/>
      <c r="AH96" s="82">
        <f t="shared" si="1035"/>
        <v>0</v>
      </c>
      <c r="AI96" s="81"/>
      <c r="AJ96" s="82">
        <f t="shared" si="1036"/>
        <v>0</v>
      </c>
      <c r="AK96" s="81"/>
      <c r="AL96" s="82">
        <f t="shared" si="1037"/>
        <v>0</v>
      </c>
      <c r="AM96" s="81"/>
      <c r="AN96" s="82">
        <f t="shared" si="1038"/>
        <v>0</v>
      </c>
      <c r="AO96" s="81">
        <v>0</v>
      </c>
      <c r="AP96" s="82">
        <f t="shared" si="1039"/>
        <v>0</v>
      </c>
      <c r="AQ96" s="81"/>
      <c r="AR96" s="82">
        <f t="shared" si="1040"/>
        <v>0</v>
      </c>
      <c r="AS96" s="81"/>
      <c r="AT96" s="82">
        <f t="shared" si="1041"/>
        <v>0</v>
      </c>
      <c r="AU96" s="81">
        <v>0</v>
      </c>
      <c r="AV96" s="82">
        <f t="shared" si="1042"/>
        <v>0</v>
      </c>
      <c r="AW96" s="81"/>
      <c r="AX96" s="82">
        <f t="shared" si="1043"/>
        <v>0</v>
      </c>
      <c r="AY96" s="81"/>
      <c r="AZ96" s="82">
        <f t="shared" si="1044"/>
        <v>0</v>
      </c>
      <c r="BA96" s="81"/>
      <c r="BB96" s="82">
        <f t="shared" si="1045"/>
        <v>0</v>
      </c>
      <c r="BC96" s="81"/>
      <c r="BD96" s="82">
        <f t="shared" si="1046"/>
        <v>0</v>
      </c>
      <c r="BE96" s="81"/>
      <c r="BF96" s="82">
        <f t="shared" si="1047"/>
        <v>0</v>
      </c>
      <c r="BG96" s="81"/>
      <c r="BH96" s="82">
        <f t="shared" si="1048"/>
        <v>0</v>
      </c>
      <c r="BI96" s="81"/>
      <c r="BJ96" s="82">
        <f t="shared" si="1049"/>
        <v>0</v>
      </c>
      <c r="BK96" s="81"/>
      <c r="BL96" s="82">
        <f t="shared" si="1050"/>
        <v>0</v>
      </c>
      <c r="BM96" s="148"/>
      <c r="BN96" s="82">
        <f t="shared" si="1051"/>
        <v>0</v>
      </c>
      <c r="BO96" s="81"/>
      <c r="BP96" s="82">
        <f t="shared" si="1052"/>
        <v>0</v>
      </c>
      <c r="BQ96" s="81"/>
      <c r="BR96" s="82">
        <f t="shared" si="1053"/>
        <v>0</v>
      </c>
      <c r="BS96" s="81"/>
      <c r="BT96" s="82">
        <f t="shared" si="1054"/>
        <v>0</v>
      </c>
      <c r="BU96" s="81"/>
      <c r="BV96" s="82">
        <f t="shared" si="1055"/>
        <v>0</v>
      </c>
      <c r="BW96" s="81"/>
      <c r="BX96" s="82">
        <f t="shared" si="1056"/>
        <v>0</v>
      </c>
      <c r="BY96" s="81"/>
      <c r="BZ96" s="82">
        <f t="shared" si="1057"/>
        <v>0</v>
      </c>
      <c r="CA96" s="87">
        <v>0</v>
      </c>
      <c r="CB96" s="84">
        <f t="shared" si="1058"/>
        <v>0</v>
      </c>
      <c r="CC96" s="81"/>
      <c r="CD96" s="84">
        <f t="shared" si="1059"/>
        <v>0</v>
      </c>
      <c r="CE96" s="81"/>
      <c r="CF96" s="84">
        <f t="shared" si="1060"/>
        <v>0</v>
      </c>
      <c r="CG96" s="87"/>
      <c r="CH96" s="84">
        <f t="shared" si="1061"/>
        <v>0</v>
      </c>
      <c r="CI96" s="87"/>
      <c r="CJ96" s="84">
        <f t="shared" si="1062"/>
        <v>0</v>
      </c>
      <c r="CK96" s="81"/>
      <c r="CL96" s="84">
        <f t="shared" si="1063"/>
        <v>0</v>
      </c>
      <c r="CM96" s="81"/>
      <c r="CN96" s="84">
        <f t="shared" si="1064"/>
        <v>0</v>
      </c>
      <c r="CO96" s="87"/>
      <c r="CP96" s="84">
        <f t="shared" si="1065"/>
        <v>0</v>
      </c>
      <c r="CQ96" s="81"/>
      <c r="CR96" s="84">
        <f t="shared" si="1066"/>
        <v>0</v>
      </c>
      <c r="CS96" s="81"/>
      <c r="CT96" s="84">
        <f t="shared" si="1067"/>
        <v>0</v>
      </c>
      <c r="CU96" s="81"/>
      <c r="CV96" s="84">
        <f t="shared" si="1068"/>
        <v>0</v>
      </c>
      <c r="CW96" s="81"/>
      <c r="CX96" s="84">
        <f t="shared" si="1069"/>
        <v>0</v>
      </c>
      <c r="CY96" s="81"/>
      <c r="CZ96" s="84">
        <f t="shared" si="1070"/>
        <v>0</v>
      </c>
      <c r="DA96" s="81"/>
      <c r="DB96" s="84">
        <f t="shared" si="1071"/>
        <v>0</v>
      </c>
      <c r="DC96" s="81"/>
      <c r="DD96" s="81">
        <f t="shared" si="1072"/>
        <v>0</v>
      </c>
      <c r="DE96" s="85"/>
      <c r="DF96" s="81">
        <f t="shared" si="1073"/>
        <v>0</v>
      </c>
      <c r="DG96" s="81"/>
      <c r="DH96" s="81">
        <f t="shared" si="1074"/>
        <v>0</v>
      </c>
      <c r="DI96" s="81"/>
      <c r="DJ96" s="81">
        <f t="shared" si="1075"/>
        <v>0</v>
      </c>
      <c r="DK96" s="81"/>
      <c r="DL96" s="82">
        <f t="shared" si="1076"/>
        <v>0</v>
      </c>
      <c r="DM96" s="81"/>
      <c r="DN96" s="82">
        <f t="shared" si="1077"/>
        <v>0</v>
      </c>
      <c r="DO96" s="81"/>
      <c r="DP96" s="84">
        <f t="shared" si="1078"/>
        <v>0</v>
      </c>
      <c r="DQ96" s="81"/>
      <c r="DR96" s="87"/>
      <c r="DS96" s="81"/>
      <c r="DT96" s="82">
        <f t="shared" si="1079"/>
        <v>0</v>
      </c>
      <c r="DU96" s="81"/>
      <c r="DV96" s="82">
        <f t="shared" si="1080"/>
        <v>0</v>
      </c>
      <c r="DW96" s="81"/>
      <c r="DX96" s="87"/>
      <c r="DY96" s="86"/>
      <c r="DZ96" s="86"/>
      <c r="EA96" s="101"/>
      <c r="EB96" s="87">
        <f t="shared" si="1081"/>
        <v>0</v>
      </c>
      <c r="EC96" s="101"/>
      <c r="ED96" s="101"/>
      <c r="EE96" s="101"/>
      <c r="EF96" s="88">
        <f t="shared" si="1082"/>
        <v>0</v>
      </c>
      <c r="EG96" s="149"/>
      <c r="EH96" s="149"/>
      <c r="EI96" s="149"/>
      <c r="EJ96" s="149"/>
      <c r="EK96" s="88"/>
      <c r="EL96" s="149"/>
      <c r="EM96" s="146">
        <f t="shared" si="1024"/>
        <v>0</v>
      </c>
      <c r="EN96" s="146">
        <f t="shared" si="1024"/>
        <v>0</v>
      </c>
    </row>
    <row r="97" spans="1:144" s="134" customFormat="1" ht="30.75" customHeight="1" x14ac:dyDescent="0.25">
      <c r="A97" s="143"/>
      <c r="B97" s="73">
        <v>66</v>
      </c>
      <c r="C97" s="147" t="s">
        <v>259</v>
      </c>
      <c r="D97" s="123" t="s">
        <v>260</v>
      </c>
      <c r="E97" s="76">
        <v>17622</v>
      </c>
      <c r="F97" s="77">
        <v>22.62</v>
      </c>
      <c r="G97" s="170">
        <v>3.6600000000000001E-2</v>
      </c>
      <c r="H97" s="79">
        <v>1</v>
      </c>
      <c r="I97" s="124">
        <v>1.4</v>
      </c>
      <c r="J97" s="124">
        <v>1.68</v>
      </c>
      <c r="K97" s="124">
        <v>2.23</v>
      </c>
      <c r="L97" s="126">
        <v>2.57</v>
      </c>
      <c r="M97" s="81">
        <v>0</v>
      </c>
      <c r="N97" s="98">
        <f t="shared" ref="N97:N101" si="1083">(M97*$E97*$F97*((1-$G97)+$G97*$I97*$H97*N$10))</f>
        <v>0</v>
      </c>
      <c r="O97" s="144"/>
      <c r="P97" s="98">
        <f t="shared" ref="P97:P101" si="1084">(O97*$E97*$F97*((1-$G97)+$G97*$I97*$H97*P$10))</f>
        <v>0</v>
      </c>
      <c r="Q97" s="87"/>
      <c r="R97" s="98">
        <f t="shared" ref="R97:R101" si="1085">(Q97*$E97*$F97*((1-$G97)+$G97*$I97*$H97*R$10))</f>
        <v>0</v>
      </c>
      <c r="S97" s="81"/>
      <c r="T97" s="98">
        <f t="shared" ref="T97:T101" si="1086">(S97*$E97*$F97*((1-$G97)+$G97*$I97*$H97*T$10))</f>
        <v>0</v>
      </c>
      <c r="U97" s="81"/>
      <c r="V97" s="98">
        <f t="shared" ref="V97:V101" si="1087">(U97*$E97*$F97*((1-$G97)+$G97*$I97*$H97*V$10))</f>
        <v>0</v>
      </c>
      <c r="W97" s="81"/>
      <c r="X97" s="98">
        <f t="shared" ref="X97:X101" si="1088">(W97*$E97*$F97*((1-$G97)+$G97*$I97*$H97*X$10))</f>
        <v>0</v>
      </c>
      <c r="Y97" s="87"/>
      <c r="Z97" s="98">
        <f t="shared" ref="Z97:Z101" si="1089">(Y97*$E97*$F97*((1-$G97)+$G97*$I97*$H97*Z$10))</f>
        <v>0</v>
      </c>
      <c r="AA97" s="81">
        <v>0</v>
      </c>
      <c r="AB97" s="98">
        <f t="shared" ref="AB97:AB101" si="1090">(AA97*$E97*$F97*((1-$G97)+$G97*$I97*$H97*AB$10))</f>
        <v>0</v>
      </c>
      <c r="AC97" s="87"/>
      <c r="AD97" s="98">
        <f t="shared" ref="AD97:AD101" si="1091">(AC97*$E97*$F97*((1-$G97)+$G97*$J97*$H97*AD$10))</f>
        <v>0</v>
      </c>
      <c r="AE97" s="87"/>
      <c r="AF97" s="98">
        <f t="shared" ref="AF97:AF101" si="1092">(AE97*$E97*$F97*((1-$G97)+$G97*$J97*$H97*AF$10))</f>
        <v>0</v>
      </c>
      <c r="AG97" s="81"/>
      <c r="AH97" s="98">
        <f t="shared" ref="AH97:AH101" si="1093">(AG97*$E97*$F97*((1-$G97)+$G97*$I97*$H97*AH$10))</f>
        <v>0</v>
      </c>
      <c r="AI97" s="81"/>
      <c r="AJ97" s="98">
        <f t="shared" ref="AJ97:AJ101" si="1094">(AI97*$E97*$F97*((1-$G97)+$G97*$I97*$H97*AJ$10))</f>
        <v>0</v>
      </c>
      <c r="AK97" s="81"/>
      <c r="AL97" s="98">
        <f t="shared" ref="AL97:AL101" si="1095">(AK97*$E97*$F97*((1-$G97)+$G97*$I97*$H97*AL$10))</f>
        <v>0</v>
      </c>
      <c r="AM97" s="81"/>
      <c r="AN97" s="98">
        <f t="shared" ref="AN97:AN101" si="1096">(AM97*$E97*$F97*((1-$G97)+$G97*$I97*$H97*AN$10))</f>
        <v>0</v>
      </c>
      <c r="AO97" s="81">
        <v>0</v>
      </c>
      <c r="AP97" s="98">
        <f t="shared" ref="AP97:AP101" si="1097">(AO97*$E97*$F97*((1-$G97)+$G97*$I97*$H97*AP$10))</f>
        <v>0</v>
      </c>
      <c r="AQ97" s="81"/>
      <c r="AR97" s="98">
        <f t="shared" ref="AR97:AR101" si="1098">(AQ97*$E97*$F97*((1-$G97)+$G97*$I97*$H97*AR$10))</f>
        <v>0</v>
      </c>
      <c r="AS97" s="81"/>
      <c r="AT97" s="98">
        <f t="shared" ref="AT97:AT101" si="1099">(AS97*$E97*$F97*((1-$G97)+$G97*$I97*$H97*AT$10))</f>
        <v>0</v>
      </c>
      <c r="AU97" s="81">
        <v>0</v>
      </c>
      <c r="AV97" s="98">
        <f t="shared" ref="AV97:AV101" si="1100">(AU97*$E97*$F97*((1-$G97)+$G97*$I97*$H97*AV$10))</f>
        <v>0</v>
      </c>
      <c r="AW97" s="81"/>
      <c r="AX97" s="98">
        <f t="shared" ref="AX97:AX101" si="1101">(AW97*$E97*$F97*((1-$G97)+$G97*$I97*$H97*AX$10))</f>
        <v>0</v>
      </c>
      <c r="AY97" s="81"/>
      <c r="AZ97" s="98">
        <f t="shared" ref="AZ97:AZ101" si="1102">(AY97*$E97*$F97*((1-$G97)+$G97*$I97*$H97*AZ$10))</f>
        <v>0</v>
      </c>
      <c r="BA97" s="81"/>
      <c r="BB97" s="98">
        <f t="shared" ref="BB97:BB101" si="1103">(BA97*$E97*$F97*((1-$G97)+$G97*$I97*$H97*BB$10))</f>
        <v>0</v>
      </c>
      <c r="BC97" s="81"/>
      <c r="BD97" s="98">
        <f t="shared" ref="BD97:BD101" si="1104">(BC97*$E97*$F97*((1-$G97)+$G97*$I97*$H97*BD$10))</f>
        <v>0</v>
      </c>
      <c r="BE97" s="81"/>
      <c r="BF97" s="98">
        <f t="shared" ref="BF97:BF101" si="1105">(BE97*$E97*$F97*((1-$G97)+$G97*$I97*$H97*BF$10))</f>
        <v>0</v>
      </c>
      <c r="BG97" s="81"/>
      <c r="BH97" s="98">
        <f t="shared" ref="BH97:BH101" si="1106">(BG97*$E97*$F97*((1-$G97)+$G97*$I97*$H97*BH$10))</f>
        <v>0</v>
      </c>
      <c r="BI97" s="81"/>
      <c r="BJ97" s="98">
        <f t="shared" ref="BJ97:BJ101" si="1107">(BI97*$E97*$F97*((1-$G97)+$G97*$I97*$H97*BJ$10))</f>
        <v>0</v>
      </c>
      <c r="BK97" s="81"/>
      <c r="BL97" s="98">
        <f t="shared" ref="BL97:BL101" si="1108">(BK97*$E97*$F97*((1-$G97)+$G97*$I97*$H97*BL$10))</f>
        <v>0</v>
      </c>
      <c r="BM97" s="148"/>
      <c r="BN97" s="98">
        <f t="shared" ref="BN97:BN100" si="1109">(BM97*$E97*$F97*((1-$G97)+$G97*$I97*$H97*BN$10))</f>
        <v>0</v>
      </c>
      <c r="BO97" s="81"/>
      <c r="BP97" s="98">
        <f t="shared" ref="BP97:BP101" si="1110">(BO97*$E97*$F97*((1-$G97)+$G97*$I97*$H97*BP$10))</f>
        <v>0</v>
      </c>
      <c r="BQ97" s="81"/>
      <c r="BR97" s="98">
        <f t="shared" ref="BR97:BR101" si="1111">(BQ97*$E97*$F97*((1-$G97)+$G97*$I97*$H97*BR$10))</f>
        <v>0</v>
      </c>
      <c r="BS97" s="81"/>
      <c r="BT97" s="98">
        <f t="shared" ref="BT97:BT101" si="1112">(BS97*$E97*$F97*((1-$G97)+$G97*$I97*$H97*BT$10))</f>
        <v>0</v>
      </c>
      <c r="BU97" s="81"/>
      <c r="BV97" s="98">
        <f t="shared" ref="BV97:BV101" si="1113">(BU97*$E97*$F97*((1-$G97)+$G97*$I97*$H97*BV$10))</f>
        <v>0</v>
      </c>
      <c r="BW97" s="81"/>
      <c r="BX97" s="98">
        <f t="shared" ref="BX97:BX101" si="1114">(BW97*$E97*$F97*((1-$G97)+$G97*$I97*$H97*BX$10))</f>
        <v>0</v>
      </c>
      <c r="BY97" s="101"/>
      <c r="BZ97" s="98">
        <f t="shared" ref="BZ97:BZ101" si="1115">(BY97*$E97*$F97*((1-$G97)+$G97*$I97*$H97*BZ$10))</f>
        <v>0</v>
      </c>
      <c r="CA97" s="87">
        <v>0</v>
      </c>
      <c r="CB97" s="98">
        <f t="shared" ref="CB97:CB101" si="1116">(CA97*$E97*$F97*((1-$G97)+$G97*$J97*$H97*CB$10))</f>
        <v>0</v>
      </c>
      <c r="CC97" s="81"/>
      <c r="CD97" s="98">
        <f t="shared" ref="CD97:CD101" si="1117">(CC97*$E97*$F97*((1-$G97)+$G97*$J97*$H97*CD$10))</f>
        <v>0</v>
      </c>
      <c r="CE97" s="81"/>
      <c r="CF97" s="98">
        <f t="shared" ref="CF97:CF101" si="1118">(CE97*$E97*$F97*((1-$G97)+$G97*$J97*$H97*CF$10))</f>
        <v>0</v>
      </c>
      <c r="CG97" s="87"/>
      <c r="CH97" s="98">
        <f t="shared" ref="CH97:CH101" si="1119">(CG97*$E97*$F97*((1-$G97)+$G97*$J97*$H97*CH$10))</f>
        <v>0</v>
      </c>
      <c r="CI97" s="87"/>
      <c r="CJ97" s="98">
        <f t="shared" ref="CJ97:CJ101" si="1120">(CI97*$E97*$F97*((1-$G97)+$G97*$J97*$H97*CJ$10))</f>
        <v>0</v>
      </c>
      <c r="CK97" s="81"/>
      <c r="CL97" s="98">
        <f t="shared" ref="CL97:CL101" si="1121">(CK97*$E97*$F97*((1-$G97)+$G97*$J97*$H97*CL$10))</f>
        <v>0</v>
      </c>
      <c r="CM97" s="81"/>
      <c r="CN97" s="98">
        <f t="shared" ref="CN97:CN101" si="1122">(CM97*$E97*$F97*((1-$G97)+$G97*$J97*$H97*CN$10))</f>
        <v>0</v>
      </c>
      <c r="CO97" s="87"/>
      <c r="CP97" s="98">
        <f t="shared" ref="CP97:CP101" si="1123">(CO97*$E97*$F97*((1-$G97)+$G97*$J97*$H97*CP$10))</f>
        <v>0</v>
      </c>
      <c r="CQ97" s="81"/>
      <c r="CR97" s="98">
        <f t="shared" ref="CR97:CR101" si="1124">(CQ97*$E97*$F97*((1-$G97)+$G97*$J97*$H97*CR$10))</f>
        <v>0</v>
      </c>
      <c r="CS97" s="81"/>
      <c r="CT97" s="98">
        <f t="shared" ref="CT97:CT101" si="1125">(CS97*$E97*$F97*((1-$G97)+$G97*$J97*$H97*CT$10))</f>
        <v>0</v>
      </c>
      <c r="CU97" s="81"/>
      <c r="CV97" s="98">
        <f t="shared" ref="CV97:CV101" si="1126">(CU97*$E97*$F97*((1-$G97)+$G97*$J97*$H97*CV$10))</f>
        <v>0</v>
      </c>
      <c r="CW97" s="81"/>
      <c r="CX97" s="98">
        <f t="shared" ref="CX97:CX101" si="1127">(CW97*$E97*$F97*((1-$G97)+$G97*$J97*$H97*CX$10))</f>
        <v>0</v>
      </c>
      <c r="CY97" s="81"/>
      <c r="CZ97" s="98">
        <f t="shared" ref="CZ97:CZ101" si="1128">(CY97*$E97*$F97*((1-$G97)+$G97*$J97*$H97*CZ$10))</f>
        <v>0</v>
      </c>
      <c r="DA97" s="81"/>
      <c r="DB97" s="98">
        <f t="shared" ref="DB97:DB101" si="1129">(DA97*$E97*$F97*((1-$G97)+$G97*$J97*$H97*DB$10))</f>
        <v>0</v>
      </c>
      <c r="DC97" s="81"/>
      <c r="DD97" s="98">
        <f t="shared" ref="DD97:DD101" si="1130">(DC97*$E97*$F97*((1-$G97)+$G97*$J97*$H97*DD$10))</f>
        <v>0</v>
      </c>
      <c r="DE97" s="85"/>
      <c r="DF97" s="98">
        <f t="shared" ref="DF97:DF101" si="1131">(DE97*$E97*$F97*((1-$G97)+$G97*$J97*$H97*DF$10))</f>
        <v>0</v>
      </c>
      <c r="DG97" s="81"/>
      <c r="DH97" s="98">
        <f t="shared" ref="DH97:DH101" si="1132">(DG97*$E97*$F97*((1-$G97)+$G97*$K97*$H97*DH$10))</f>
        <v>0</v>
      </c>
      <c r="DI97" s="81"/>
      <c r="DJ97" s="98">
        <f t="shared" ref="DJ97:DJ101" si="1133">(DI97*$E97*$F97*((1-$G97)+$G97*$L97*$H97*DJ$10))</f>
        <v>0</v>
      </c>
      <c r="DK97" s="81"/>
      <c r="DL97" s="98">
        <f t="shared" ref="DL97:DL101" si="1134">(DK97*$E97*$F97*((1-$G97)+$G97*$I97*$H97*DL$10))</f>
        <v>0</v>
      </c>
      <c r="DM97" s="81"/>
      <c r="DN97" s="98">
        <f t="shared" ref="DN97:DN101" si="1135">(DM97*$E97*$F97*((1-$G97)+$G97*$I97*$H97*DN$10))</f>
        <v>0</v>
      </c>
      <c r="DO97" s="81"/>
      <c r="DP97" s="98">
        <f t="shared" ref="DP97:DP101" si="1136">(DO97*$E97*$F97*((1-$G97)+$G97*$H97*DP$10))</f>
        <v>0</v>
      </c>
      <c r="DQ97" s="81"/>
      <c r="DR97" s="87"/>
      <c r="DS97" s="81"/>
      <c r="DT97" s="98">
        <f t="shared" ref="DT97:DT101" si="1137">(DS97*$E97*$F97*((1-$G97)+$G97*$I97*$H97*DT$10))</f>
        <v>0</v>
      </c>
      <c r="DU97" s="81"/>
      <c r="DV97" s="98">
        <f t="shared" ref="DV97:DV101" si="1138">(DU97*$E97*$F97*((1-$G97)+$G97*$I97*$H97*DV$10))</f>
        <v>0</v>
      </c>
      <c r="DW97" s="81"/>
      <c r="DX97" s="98">
        <f t="shared" ref="DX97:DX101" si="1139">(DW97*$E97*$F97*((1-$G97)+$G97*$J97*$H97*DX$10))</f>
        <v>0</v>
      </c>
      <c r="DY97" s="86"/>
      <c r="DZ97" s="98">
        <f t="shared" ref="DZ97:DZ101" si="1140">(DY97*$E97*$F97*((1-$G97)+$G97*$I97*$H97*DZ$10))</f>
        <v>0</v>
      </c>
      <c r="EA97" s="101"/>
      <c r="EB97" s="98">
        <f t="shared" ref="EB97:EB101" si="1141">(EA97*$E97*$F97*((1-$G97)+$G97*$I97*$H97*EB$10))</f>
        <v>0</v>
      </c>
      <c r="EC97" s="101"/>
      <c r="ED97" s="98">
        <f t="shared" ref="ED97:ED101" si="1142">(EC97*$E97*$F97*((1-$G97)+$G97*$H97*ED$10))</f>
        <v>0</v>
      </c>
      <c r="EE97" s="101"/>
      <c r="EF97" s="98">
        <f t="shared" ref="EF97:EF101" si="1143">(EE97/12*2*$E97*$F97*((1-$G97)+$G97*$I97*$H97))</f>
        <v>0</v>
      </c>
      <c r="EG97" s="98"/>
      <c r="EH97" s="98"/>
      <c r="EI97" s="98"/>
      <c r="EJ97" s="98"/>
      <c r="EK97" s="98"/>
      <c r="EL97" s="98"/>
      <c r="EM97" s="146">
        <f t="shared" si="1024"/>
        <v>0</v>
      </c>
      <c r="EN97" s="146">
        <f t="shared" si="1024"/>
        <v>0</v>
      </c>
    </row>
    <row r="98" spans="1:144" s="134" customFormat="1" ht="30" customHeight="1" x14ac:dyDescent="0.25">
      <c r="A98" s="143"/>
      <c r="B98" s="73">
        <v>67</v>
      </c>
      <c r="C98" s="147" t="s">
        <v>261</v>
      </c>
      <c r="D98" s="123" t="s">
        <v>262</v>
      </c>
      <c r="E98" s="76">
        <v>17622</v>
      </c>
      <c r="F98" s="125">
        <v>4.09</v>
      </c>
      <c r="G98" s="170">
        <v>0.78380000000000005</v>
      </c>
      <c r="H98" s="79">
        <v>1</v>
      </c>
      <c r="I98" s="124">
        <v>1.4</v>
      </c>
      <c r="J98" s="124">
        <v>1.68</v>
      </c>
      <c r="K98" s="124">
        <v>2.23</v>
      </c>
      <c r="L98" s="126">
        <v>2.57</v>
      </c>
      <c r="M98" s="81">
        <v>0</v>
      </c>
      <c r="N98" s="98">
        <f t="shared" si="1083"/>
        <v>0</v>
      </c>
      <c r="O98" s="144"/>
      <c r="P98" s="98">
        <f t="shared" si="1084"/>
        <v>0</v>
      </c>
      <c r="Q98" s="87"/>
      <c r="R98" s="98">
        <f t="shared" si="1085"/>
        <v>0</v>
      </c>
      <c r="S98" s="81"/>
      <c r="T98" s="98">
        <f t="shared" si="1086"/>
        <v>0</v>
      </c>
      <c r="U98" s="81"/>
      <c r="V98" s="98">
        <f t="shared" si="1087"/>
        <v>0</v>
      </c>
      <c r="W98" s="81"/>
      <c r="X98" s="98">
        <f t="shared" si="1088"/>
        <v>0</v>
      </c>
      <c r="Y98" s="87"/>
      <c r="Z98" s="98">
        <f t="shared" si="1089"/>
        <v>0</v>
      </c>
      <c r="AA98" s="81">
        <v>0</v>
      </c>
      <c r="AB98" s="98">
        <f t="shared" si="1090"/>
        <v>0</v>
      </c>
      <c r="AC98" s="87"/>
      <c r="AD98" s="98">
        <f t="shared" si="1091"/>
        <v>0</v>
      </c>
      <c r="AE98" s="87"/>
      <c r="AF98" s="98">
        <f t="shared" si="1092"/>
        <v>0</v>
      </c>
      <c r="AG98" s="81"/>
      <c r="AH98" s="98">
        <f t="shared" si="1093"/>
        <v>0</v>
      </c>
      <c r="AI98" s="81"/>
      <c r="AJ98" s="98">
        <f t="shared" si="1094"/>
        <v>0</v>
      </c>
      <c r="AK98" s="81"/>
      <c r="AL98" s="98">
        <f t="shared" si="1095"/>
        <v>0</v>
      </c>
      <c r="AM98" s="81"/>
      <c r="AN98" s="98">
        <f t="shared" si="1096"/>
        <v>0</v>
      </c>
      <c r="AO98" s="81">
        <v>0</v>
      </c>
      <c r="AP98" s="98">
        <f t="shared" si="1097"/>
        <v>0</v>
      </c>
      <c r="AQ98" s="81"/>
      <c r="AR98" s="98">
        <f t="shared" si="1098"/>
        <v>0</v>
      </c>
      <c r="AS98" s="81"/>
      <c r="AT98" s="98">
        <f t="shared" si="1099"/>
        <v>0</v>
      </c>
      <c r="AU98" s="81">
        <v>0</v>
      </c>
      <c r="AV98" s="98">
        <f t="shared" si="1100"/>
        <v>0</v>
      </c>
      <c r="AW98" s="81"/>
      <c r="AX98" s="98">
        <f t="shared" si="1101"/>
        <v>0</v>
      </c>
      <c r="AY98" s="81"/>
      <c r="AZ98" s="98">
        <f t="shared" si="1102"/>
        <v>0</v>
      </c>
      <c r="BA98" s="81"/>
      <c r="BB98" s="98">
        <f t="shared" si="1103"/>
        <v>0</v>
      </c>
      <c r="BC98" s="81"/>
      <c r="BD98" s="98">
        <f t="shared" si="1104"/>
        <v>0</v>
      </c>
      <c r="BE98" s="81"/>
      <c r="BF98" s="98">
        <f t="shared" si="1105"/>
        <v>0</v>
      </c>
      <c r="BG98" s="81"/>
      <c r="BH98" s="98">
        <f t="shared" si="1106"/>
        <v>0</v>
      </c>
      <c r="BI98" s="81"/>
      <c r="BJ98" s="98">
        <f t="shared" si="1107"/>
        <v>0</v>
      </c>
      <c r="BK98" s="81"/>
      <c r="BL98" s="98">
        <f t="shared" si="1108"/>
        <v>0</v>
      </c>
      <c r="BM98" s="148"/>
      <c r="BN98" s="98">
        <f t="shared" si="1109"/>
        <v>0</v>
      </c>
      <c r="BO98" s="81"/>
      <c r="BP98" s="98">
        <f t="shared" si="1110"/>
        <v>0</v>
      </c>
      <c r="BQ98" s="81"/>
      <c r="BR98" s="98">
        <f t="shared" si="1111"/>
        <v>0</v>
      </c>
      <c r="BS98" s="81"/>
      <c r="BT98" s="98">
        <f t="shared" si="1112"/>
        <v>0</v>
      </c>
      <c r="BU98" s="81"/>
      <c r="BV98" s="98">
        <f t="shared" si="1113"/>
        <v>0</v>
      </c>
      <c r="BW98" s="81"/>
      <c r="BX98" s="98">
        <f t="shared" si="1114"/>
        <v>0</v>
      </c>
      <c r="BY98" s="81"/>
      <c r="BZ98" s="98">
        <f t="shared" si="1115"/>
        <v>0</v>
      </c>
      <c r="CA98" s="87">
        <v>0</v>
      </c>
      <c r="CB98" s="98">
        <f t="shared" si="1116"/>
        <v>0</v>
      </c>
      <c r="CC98" s="81"/>
      <c r="CD98" s="98">
        <f t="shared" si="1117"/>
        <v>0</v>
      </c>
      <c r="CE98" s="81"/>
      <c r="CF98" s="98">
        <f t="shared" si="1118"/>
        <v>0</v>
      </c>
      <c r="CG98" s="87"/>
      <c r="CH98" s="98">
        <f t="shared" si="1119"/>
        <v>0</v>
      </c>
      <c r="CI98" s="87"/>
      <c r="CJ98" s="98">
        <f t="shared" si="1120"/>
        <v>0</v>
      </c>
      <c r="CK98" s="81"/>
      <c r="CL98" s="98">
        <f t="shared" si="1121"/>
        <v>0</v>
      </c>
      <c r="CM98" s="81"/>
      <c r="CN98" s="98">
        <f t="shared" si="1122"/>
        <v>0</v>
      </c>
      <c r="CO98" s="87"/>
      <c r="CP98" s="98">
        <f t="shared" si="1123"/>
        <v>0</v>
      </c>
      <c r="CQ98" s="81"/>
      <c r="CR98" s="98">
        <f t="shared" si="1124"/>
        <v>0</v>
      </c>
      <c r="CS98" s="81"/>
      <c r="CT98" s="98">
        <f t="shared" si="1125"/>
        <v>0</v>
      </c>
      <c r="CU98" s="81"/>
      <c r="CV98" s="98">
        <f t="shared" si="1126"/>
        <v>0</v>
      </c>
      <c r="CW98" s="81"/>
      <c r="CX98" s="98">
        <f t="shared" si="1127"/>
        <v>0</v>
      </c>
      <c r="CY98" s="81"/>
      <c r="CZ98" s="98">
        <f t="shared" si="1128"/>
        <v>0</v>
      </c>
      <c r="DA98" s="81"/>
      <c r="DB98" s="98">
        <f t="shared" si="1129"/>
        <v>0</v>
      </c>
      <c r="DC98" s="81"/>
      <c r="DD98" s="98">
        <f t="shared" si="1130"/>
        <v>0</v>
      </c>
      <c r="DE98" s="85"/>
      <c r="DF98" s="98">
        <f t="shared" si="1131"/>
        <v>0</v>
      </c>
      <c r="DG98" s="81"/>
      <c r="DH98" s="98">
        <f t="shared" si="1132"/>
        <v>0</v>
      </c>
      <c r="DI98" s="81"/>
      <c r="DJ98" s="98">
        <f t="shared" si="1133"/>
        <v>0</v>
      </c>
      <c r="DK98" s="81"/>
      <c r="DL98" s="98">
        <f t="shared" si="1134"/>
        <v>0</v>
      </c>
      <c r="DM98" s="81"/>
      <c r="DN98" s="98">
        <f t="shared" si="1135"/>
        <v>0</v>
      </c>
      <c r="DO98" s="81"/>
      <c r="DP98" s="98">
        <f t="shared" si="1136"/>
        <v>0</v>
      </c>
      <c r="DQ98" s="81"/>
      <c r="DR98" s="87"/>
      <c r="DS98" s="81"/>
      <c r="DT98" s="98">
        <f t="shared" si="1137"/>
        <v>0</v>
      </c>
      <c r="DU98" s="81"/>
      <c r="DV98" s="98">
        <f t="shared" si="1138"/>
        <v>0</v>
      </c>
      <c r="DW98" s="81"/>
      <c r="DX98" s="98">
        <f t="shared" si="1139"/>
        <v>0</v>
      </c>
      <c r="DY98" s="86"/>
      <c r="DZ98" s="98">
        <f t="shared" si="1140"/>
        <v>0</v>
      </c>
      <c r="EA98" s="101"/>
      <c r="EB98" s="98">
        <f t="shared" si="1141"/>
        <v>0</v>
      </c>
      <c r="EC98" s="101"/>
      <c r="ED98" s="98">
        <f t="shared" si="1142"/>
        <v>0</v>
      </c>
      <c r="EE98" s="101"/>
      <c r="EF98" s="98">
        <f t="shared" si="1143"/>
        <v>0</v>
      </c>
      <c r="EG98" s="98"/>
      <c r="EH98" s="98"/>
      <c r="EI98" s="98"/>
      <c r="EJ98" s="98"/>
      <c r="EK98" s="98"/>
      <c r="EL98" s="98"/>
      <c r="EM98" s="146">
        <f t="shared" si="1024"/>
        <v>0</v>
      </c>
      <c r="EN98" s="146">
        <f t="shared" si="1024"/>
        <v>0</v>
      </c>
    </row>
    <row r="99" spans="1:144" s="134" customFormat="1" ht="30" customHeight="1" x14ac:dyDescent="0.25">
      <c r="A99" s="143"/>
      <c r="B99" s="73">
        <v>68</v>
      </c>
      <c r="C99" s="147" t="s">
        <v>263</v>
      </c>
      <c r="D99" s="123" t="s">
        <v>264</v>
      </c>
      <c r="E99" s="76">
        <v>17622</v>
      </c>
      <c r="F99" s="125">
        <v>4.96</v>
      </c>
      <c r="G99" s="170">
        <v>0.82640000000000002</v>
      </c>
      <c r="H99" s="79">
        <v>1</v>
      </c>
      <c r="I99" s="124">
        <v>1.4</v>
      </c>
      <c r="J99" s="124">
        <v>1.68</v>
      </c>
      <c r="K99" s="124">
        <v>2.23</v>
      </c>
      <c r="L99" s="126">
        <v>2.57</v>
      </c>
      <c r="M99" s="81">
        <v>0</v>
      </c>
      <c r="N99" s="98">
        <f t="shared" si="1083"/>
        <v>0</v>
      </c>
      <c r="O99" s="144"/>
      <c r="P99" s="98">
        <f t="shared" si="1084"/>
        <v>0</v>
      </c>
      <c r="Q99" s="87"/>
      <c r="R99" s="98">
        <f t="shared" si="1085"/>
        <v>0</v>
      </c>
      <c r="S99" s="81"/>
      <c r="T99" s="98">
        <f t="shared" si="1086"/>
        <v>0</v>
      </c>
      <c r="U99" s="81"/>
      <c r="V99" s="98">
        <f t="shared" si="1087"/>
        <v>0</v>
      </c>
      <c r="W99" s="81"/>
      <c r="X99" s="98">
        <f t="shared" si="1088"/>
        <v>0</v>
      </c>
      <c r="Y99" s="87"/>
      <c r="Z99" s="98">
        <f t="shared" si="1089"/>
        <v>0</v>
      </c>
      <c r="AA99" s="81">
        <v>0</v>
      </c>
      <c r="AB99" s="98">
        <f t="shared" si="1090"/>
        <v>0</v>
      </c>
      <c r="AC99" s="87"/>
      <c r="AD99" s="98">
        <f t="shared" si="1091"/>
        <v>0</v>
      </c>
      <c r="AE99" s="87"/>
      <c r="AF99" s="98">
        <f t="shared" si="1092"/>
        <v>0</v>
      </c>
      <c r="AG99" s="81"/>
      <c r="AH99" s="98">
        <f t="shared" si="1093"/>
        <v>0</v>
      </c>
      <c r="AI99" s="81"/>
      <c r="AJ99" s="98">
        <f t="shared" si="1094"/>
        <v>0</v>
      </c>
      <c r="AK99" s="81"/>
      <c r="AL99" s="98">
        <f t="shared" si="1095"/>
        <v>0</v>
      </c>
      <c r="AM99" s="81"/>
      <c r="AN99" s="98">
        <f t="shared" si="1096"/>
        <v>0</v>
      </c>
      <c r="AO99" s="81">
        <v>0</v>
      </c>
      <c r="AP99" s="98">
        <f t="shared" si="1097"/>
        <v>0</v>
      </c>
      <c r="AQ99" s="81"/>
      <c r="AR99" s="98">
        <f t="shared" si="1098"/>
        <v>0</v>
      </c>
      <c r="AS99" s="81"/>
      <c r="AT99" s="98">
        <f t="shared" si="1099"/>
        <v>0</v>
      </c>
      <c r="AU99" s="81"/>
      <c r="AV99" s="98">
        <f t="shared" si="1100"/>
        <v>0</v>
      </c>
      <c r="AW99" s="81"/>
      <c r="AX99" s="98">
        <f t="shared" si="1101"/>
        <v>0</v>
      </c>
      <c r="AY99" s="81"/>
      <c r="AZ99" s="98">
        <f t="shared" si="1102"/>
        <v>0</v>
      </c>
      <c r="BA99" s="81"/>
      <c r="BB99" s="98">
        <f t="shared" si="1103"/>
        <v>0</v>
      </c>
      <c r="BC99" s="81"/>
      <c r="BD99" s="98">
        <f t="shared" si="1104"/>
        <v>0</v>
      </c>
      <c r="BE99" s="81"/>
      <c r="BF99" s="98">
        <f t="shared" si="1105"/>
        <v>0</v>
      </c>
      <c r="BG99" s="81"/>
      <c r="BH99" s="98">
        <f t="shared" si="1106"/>
        <v>0</v>
      </c>
      <c r="BI99" s="81"/>
      <c r="BJ99" s="98">
        <f t="shared" si="1107"/>
        <v>0</v>
      </c>
      <c r="BK99" s="81"/>
      <c r="BL99" s="98">
        <f t="shared" si="1108"/>
        <v>0</v>
      </c>
      <c r="BM99" s="148"/>
      <c r="BN99" s="98">
        <f t="shared" si="1109"/>
        <v>0</v>
      </c>
      <c r="BO99" s="81"/>
      <c r="BP99" s="98">
        <f t="shared" si="1110"/>
        <v>0</v>
      </c>
      <c r="BQ99" s="81"/>
      <c r="BR99" s="98">
        <f t="shared" si="1111"/>
        <v>0</v>
      </c>
      <c r="BS99" s="81"/>
      <c r="BT99" s="98">
        <f t="shared" si="1112"/>
        <v>0</v>
      </c>
      <c r="BU99" s="81"/>
      <c r="BV99" s="98">
        <f t="shared" si="1113"/>
        <v>0</v>
      </c>
      <c r="BW99" s="81"/>
      <c r="BX99" s="98">
        <f t="shared" si="1114"/>
        <v>0</v>
      </c>
      <c r="BY99" s="81"/>
      <c r="BZ99" s="98">
        <f t="shared" si="1115"/>
        <v>0</v>
      </c>
      <c r="CA99" s="87">
        <v>0</v>
      </c>
      <c r="CB99" s="98">
        <f t="shared" si="1116"/>
        <v>0</v>
      </c>
      <c r="CC99" s="81"/>
      <c r="CD99" s="98">
        <f t="shared" si="1117"/>
        <v>0</v>
      </c>
      <c r="CE99" s="81"/>
      <c r="CF99" s="98">
        <f t="shared" si="1118"/>
        <v>0</v>
      </c>
      <c r="CG99" s="87"/>
      <c r="CH99" s="98">
        <f t="shared" si="1119"/>
        <v>0</v>
      </c>
      <c r="CI99" s="87"/>
      <c r="CJ99" s="98">
        <f t="shared" si="1120"/>
        <v>0</v>
      </c>
      <c r="CK99" s="81"/>
      <c r="CL99" s="98">
        <f t="shared" si="1121"/>
        <v>0</v>
      </c>
      <c r="CM99" s="81"/>
      <c r="CN99" s="98">
        <f t="shared" si="1122"/>
        <v>0</v>
      </c>
      <c r="CO99" s="87"/>
      <c r="CP99" s="98">
        <f t="shared" si="1123"/>
        <v>0</v>
      </c>
      <c r="CQ99" s="81"/>
      <c r="CR99" s="98">
        <f t="shared" si="1124"/>
        <v>0</v>
      </c>
      <c r="CS99" s="81"/>
      <c r="CT99" s="98">
        <f t="shared" si="1125"/>
        <v>0</v>
      </c>
      <c r="CU99" s="81"/>
      <c r="CV99" s="98">
        <f t="shared" si="1126"/>
        <v>0</v>
      </c>
      <c r="CW99" s="81"/>
      <c r="CX99" s="98">
        <f t="shared" si="1127"/>
        <v>0</v>
      </c>
      <c r="CY99" s="81"/>
      <c r="CZ99" s="98">
        <f t="shared" si="1128"/>
        <v>0</v>
      </c>
      <c r="DA99" s="81"/>
      <c r="DB99" s="98">
        <f t="shared" si="1129"/>
        <v>0</v>
      </c>
      <c r="DC99" s="81"/>
      <c r="DD99" s="98">
        <f t="shared" si="1130"/>
        <v>0</v>
      </c>
      <c r="DE99" s="85"/>
      <c r="DF99" s="98">
        <f t="shared" si="1131"/>
        <v>0</v>
      </c>
      <c r="DG99" s="81"/>
      <c r="DH99" s="98">
        <f t="shared" si="1132"/>
        <v>0</v>
      </c>
      <c r="DI99" s="81"/>
      <c r="DJ99" s="98">
        <f t="shared" si="1133"/>
        <v>0</v>
      </c>
      <c r="DK99" s="81"/>
      <c r="DL99" s="98">
        <f t="shared" si="1134"/>
        <v>0</v>
      </c>
      <c r="DM99" s="81"/>
      <c r="DN99" s="98">
        <f t="shared" si="1135"/>
        <v>0</v>
      </c>
      <c r="DO99" s="81"/>
      <c r="DP99" s="98">
        <f t="shared" si="1136"/>
        <v>0</v>
      </c>
      <c r="DQ99" s="81"/>
      <c r="DR99" s="87"/>
      <c r="DS99" s="81"/>
      <c r="DT99" s="98">
        <f t="shared" si="1137"/>
        <v>0</v>
      </c>
      <c r="DU99" s="81"/>
      <c r="DV99" s="98">
        <f t="shared" si="1138"/>
        <v>0</v>
      </c>
      <c r="DW99" s="81"/>
      <c r="DX99" s="98">
        <f t="shared" si="1139"/>
        <v>0</v>
      </c>
      <c r="DY99" s="86"/>
      <c r="DZ99" s="98">
        <f t="shared" si="1140"/>
        <v>0</v>
      </c>
      <c r="EA99" s="101"/>
      <c r="EB99" s="98">
        <f t="shared" si="1141"/>
        <v>0</v>
      </c>
      <c r="EC99" s="101"/>
      <c r="ED99" s="98">
        <f t="shared" si="1142"/>
        <v>0</v>
      </c>
      <c r="EE99" s="101"/>
      <c r="EF99" s="98">
        <f t="shared" si="1143"/>
        <v>0</v>
      </c>
      <c r="EG99" s="98"/>
      <c r="EH99" s="98"/>
      <c r="EI99" s="98"/>
      <c r="EJ99" s="98"/>
      <c r="EK99" s="98"/>
      <c r="EL99" s="98"/>
      <c r="EM99" s="146">
        <f t="shared" si="1024"/>
        <v>0</v>
      </c>
      <c r="EN99" s="146">
        <f t="shared" si="1024"/>
        <v>0</v>
      </c>
    </row>
    <row r="100" spans="1:144" s="134" customFormat="1" ht="30" customHeight="1" x14ac:dyDescent="0.25">
      <c r="A100" s="143"/>
      <c r="B100" s="73">
        <v>69</v>
      </c>
      <c r="C100" s="147" t="s">
        <v>265</v>
      </c>
      <c r="D100" s="123" t="s">
        <v>266</v>
      </c>
      <c r="E100" s="76">
        <v>17622</v>
      </c>
      <c r="F100" s="77">
        <v>13.27</v>
      </c>
      <c r="G100" s="170">
        <v>0.31859999999999999</v>
      </c>
      <c r="H100" s="79">
        <v>1</v>
      </c>
      <c r="I100" s="124">
        <v>1.4</v>
      </c>
      <c r="J100" s="124">
        <v>1.68</v>
      </c>
      <c r="K100" s="124">
        <v>2.23</v>
      </c>
      <c r="L100" s="126">
        <v>2.57</v>
      </c>
      <c r="M100" s="81">
        <v>0</v>
      </c>
      <c r="N100" s="98">
        <f t="shared" si="1083"/>
        <v>0</v>
      </c>
      <c r="O100" s="144"/>
      <c r="P100" s="98">
        <f t="shared" si="1084"/>
        <v>0</v>
      </c>
      <c r="Q100" s="87"/>
      <c r="R100" s="98">
        <f t="shared" si="1085"/>
        <v>0</v>
      </c>
      <c r="S100" s="81"/>
      <c r="T100" s="98">
        <f t="shared" si="1086"/>
        <v>0</v>
      </c>
      <c r="U100" s="81"/>
      <c r="V100" s="98">
        <f t="shared" si="1087"/>
        <v>0</v>
      </c>
      <c r="W100" s="81"/>
      <c r="X100" s="98">
        <f t="shared" si="1088"/>
        <v>0</v>
      </c>
      <c r="Y100" s="87"/>
      <c r="Z100" s="98">
        <f t="shared" si="1089"/>
        <v>0</v>
      </c>
      <c r="AA100" s="81">
        <v>0</v>
      </c>
      <c r="AB100" s="98">
        <f t="shared" si="1090"/>
        <v>0</v>
      </c>
      <c r="AC100" s="87"/>
      <c r="AD100" s="98">
        <f t="shared" si="1091"/>
        <v>0</v>
      </c>
      <c r="AE100" s="87"/>
      <c r="AF100" s="98">
        <f t="shared" si="1092"/>
        <v>0</v>
      </c>
      <c r="AG100" s="81"/>
      <c r="AH100" s="98">
        <f t="shared" si="1093"/>
        <v>0</v>
      </c>
      <c r="AI100" s="81"/>
      <c r="AJ100" s="98">
        <f t="shared" si="1094"/>
        <v>0</v>
      </c>
      <c r="AK100" s="81"/>
      <c r="AL100" s="98">
        <f t="shared" si="1095"/>
        <v>0</v>
      </c>
      <c r="AM100" s="81"/>
      <c r="AN100" s="98">
        <f t="shared" si="1096"/>
        <v>0</v>
      </c>
      <c r="AO100" s="81">
        <v>0</v>
      </c>
      <c r="AP100" s="98">
        <f t="shared" si="1097"/>
        <v>0</v>
      </c>
      <c r="AQ100" s="81"/>
      <c r="AR100" s="98">
        <f t="shared" si="1098"/>
        <v>0</v>
      </c>
      <c r="AS100" s="81"/>
      <c r="AT100" s="98">
        <f t="shared" si="1099"/>
        <v>0</v>
      </c>
      <c r="AU100" s="81">
        <v>0</v>
      </c>
      <c r="AV100" s="98">
        <f t="shared" si="1100"/>
        <v>0</v>
      </c>
      <c r="AW100" s="81"/>
      <c r="AX100" s="98">
        <f t="shared" si="1101"/>
        <v>0</v>
      </c>
      <c r="AY100" s="81"/>
      <c r="AZ100" s="98">
        <f t="shared" si="1102"/>
        <v>0</v>
      </c>
      <c r="BA100" s="81"/>
      <c r="BB100" s="98">
        <f t="shared" si="1103"/>
        <v>0</v>
      </c>
      <c r="BC100" s="81"/>
      <c r="BD100" s="98">
        <f t="shared" si="1104"/>
        <v>0</v>
      </c>
      <c r="BE100" s="81"/>
      <c r="BF100" s="98">
        <f t="shared" si="1105"/>
        <v>0</v>
      </c>
      <c r="BG100" s="81"/>
      <c r="BH100" s="98">
        <f t="shared" si="1106"/>
        <v>0</v>
      </c>
      <c r="BI100" s="81"/>
      <c r="BJ100" s="98">
        <f t="shared" si="1107"/>
        <v>0</v>
      </c>
      <c r="BK100" s="81"/>
      <c r="BL100" s="98">
        <f t="shared" si="1108"/>
        <v>0</v>
      </c>
      <c r="BM100" s="148"/>
      <c r="BN100" s="98">
        <f t="shared" si="1109"/>
        <v>0</v>
      </c>
      <c r="BO100" s="81"/>
      <c r="BP100" s="98">
        <f t="shared" si="1110"/>
        <v>0</v>
      </c>
      <c r="BQ100" s="81"/>
      <c r="BR100" s="98">
        <f t="shared" si="1111"/>
        <v>0</v>
      </c>
      <c r="BS100" s="81"/>
      <c r="BT100" s="98">
        <f t="shared" si="1112"/>
        <v>0</v>
      </c>
      <c r="BU100" s="81"/>
      <c r="BV100" s="98">
        <f t="shared" si="1113"/>
        <v>0</v>
      </c>
      <c r="BW100" s="81"/>
      <c r="BX100" s="98">
        <f t="shared" si="1114"/>
        <v>0</v>
      </c>
      <c r="BY100" s="81"/>
      <c r="BZ100" s="98">
        <f t="shared" si="1115"/>
        <v>0</v>
      </c>
      <c r="CA100" s="87">
        <v>0</v>
      </c>
      <c r="CB100" s="98">
        <f t="shared" si="1116"/>
        <v>0</v>
      </c>
      <c r="CC100" s="81"/>
      <c r="CD100" s="98">
        <f t="shared" si="1117"/>
        <v>0</v>
      </c>
      <c r="CE100" s="81"/>
      <c r="CF100" s="98">
        <f t="shared" si="1118"/>
        <v>0</v>
      </c>
      <c r="CG100" s="87"/>
      <c r="CH100" s="98">
        <f t="shared" si="1119"/>
        <v>0</v>
      </c>
      <c r="CI100" s="87"/>
      <c r="CJ100" s="98">
        <f t="shared" si="1120"/>
        <v>0</v>
      </c>
      <c r="CK100" s="81"/>
      <c r="CL100" s="98">
        <f t="shared" si="1121"/>
        <v>0</v>
      </c>
      <c r="CM100" s="81"/>
      <c r="CN100" s="98">
        <f t="shared" si="1122"/>
        <v>0</v>
      </c>
      <c r="CO100" s="87"/>
      <c r="CP100" s="98">
        <f t="shared" si="1123"/>
        <v>0</v>
      </c>
      <c r="CQ100" s="81"/>
      <c r="CR100" s="98">
        <f t="shared" si="1124"/>
        <v>0</v>
      </c>
      <c r="CS100" s="81"/>
      <c r="CT100" s="98">
        <f t="shared" si="1125"/>
        <v>0</v>
      </c>
      <c r="CU100" s="81"/>
      <c r="CV100" s="98">
        <f t="shared" si="1126"/>
        <v>0</v>
      </c>
      <c r="CW100" s="81"/>
      <c r="CX100" s="98">
        <f t="shared" si="1127"/>
        <v>0</v>
      </c>
      <c r="CY100" s="81"/>
      <c r="CZ100" s="98">
        <f t="shared" si="1128"/>
        <v>0</v>
      </c>
      <c r="DA100" s="81"/>
      <c r="DB100" s="98">
        <f t="shared" si="1129"/>
        <v>0</v>
      </c>
      <c r="DC100" s="81"/>
      <c r="DD100" s="98">
        <f t="shared" si="1130"/>
        <v>0</v>
      </c>
      <c r="DE100" s="85"/>
      <c r="DF100" s="98">
        <f t="shared" si="1131"/>
        <v>0</v>
      </c>
      <c r="DG100" s="81"/>
      <c r="DH100" s="98">
        <f t="shared" si="1132"/>
        <v>0</v>
      </c>
      <c r="DI100" s="81"/>
      <c r="DJ100" s="98">
        <f t="shared" si="1133"/>
        <v>0</v>
      </c>
      <c r="DK100" s="81"/>
      <c r="DL100" s="98">
        <f t="shared" si="1134"/>
        <v>0</v>
      </c>
      <c r="DM100" s="81"/>
      <c r="DN100" s="98">
        <f t="shared" si="1135"/>
        <v>0</v>
      </c>
      <c r="DO100" s="81"/>
      <c r="DP100" s="98">
        <f t="shared" si="1136"/>
        <v>0</v>
      </c>
      <c r="DQ100" s="81"/>
      <c r="DR100" s="87"/>
      <c r="DS100" s="81"/>
      <c r="DT100" s="98">
        <f t="shared" si="1137"/>
        <v>0</v>
      </c>
      <c r="DU100" s="81"/>
      <c r="DV100" s="98">
        <f t="shared" si="1138"/>
        <v>0</v>
      </c>
      <c r="DW100" s="81"/>
      <c r="DX100" s="98">
        <f t="shared" si="1139"/>
        <v>0</v>
      </c>
      <c r="DY100" s="86"/>
      <c r="DZ100" s="98">
        <f t="shared" si="1140"/>
        <v>0</v>
      </c>
      <c r="EA100" s="101"/>
      <c r="EB100" s="98">
        <f t="shared" si="1141"/>
        <v>0</v>
      </c>
      <c r="EC100" s="101"/>
      <c r="ED100" s="98">
        <f t="shared" si="1142"/>
        <v>0</v>
      </c>
      <c r="EE100" s="101"/>
      <c r="EF100" s="98">
        <f t="shared" si="1143"/>
        <v>0</v>
      </c>
      <c r="EG100" s="98"/>
      <c r="EH100" s="98"/>
      <c r="EI100" s="98"/>
      <c r="EJ100" s="98"/>
      <c r="EK100" s="98"/>
      <c r="EL100" s="98"/>
      <c r="EM100" s="146">
        <f t="shared" si="1024"/>
        <v>0</v>
      </c>
      <c r="EN100" s="146">
        <f t="shared" si="1024"/>
        <v>0</v>
      </c>
    </row>
    <row r="101" spans="1:144" s="134" customFormat="1" ht="30" customHeight="1" x14ac:dyDescent="0.25">
      <c r="A101" s="143"/>
      <c r="B101" s="73">
        <v>70</v>
      </c>
      <c r="C101" s="147" t="s">
        <v>267</v>
      </c>
      <c r="D101" s="123" t="s">
        <v>268</v>
      </c>
      <c r="E101" s="76">
        <v>17622</v>
      </c>
      <c r="F101" s="77">
        <v>25.33</v>
      </c>
      <c r="G101" s="170">
        <v>0.16689999999999999</v>
      </c>
      <c r="H101" s="79">
        <v>1</v>
      </c>
      <c r="I101" s="124">
        <v>1.4</v>
      </c>
      <c r="J101" s="124">
        <v>1.68</v>
      </c>
      <c r="K101" s="124">
        <v>2.23</v>
      </c>
      <c r="L101" s="126">
        <v>2.57</v>
      </c>
      <c r="M101" s="81">
        <v>0</v>
      </c>
      <c r="N101" s="98">
        <f t="shared" si="1083"/>
        <v>0</v>
      </c>
      <c r="O101" s="144"/>
      <c r="P101" s="98">
        <f t="shared" si="1084"/>
        <v>0</v>
      </c>
      <c r="Q101" s="87"/>
      <c r="R101" s="98">
        <f t="shared" si="1085"/>
        <v>0</v>
      </c>
      <c r="S101" s="81"/>
      <c r="T101" s="98">
        <f t="shared" si="1086"/>
        <v>0</v>
      </c>
      <c r="U101" s="81"/>
      <c r="V101" s="98">
        <f t="shared" si="1087"/>
        <v>0</v>
      </c>
      <c r="W101" s="81"/>
      <c r="X101" s="98">
        <f t="shared" si="1088"/>
        <v>0</v>
      </c>
      <c r="Y101" s="87"/>
      <c r="Z101" s="98">
        <f t="shared" si="1089"/>
        <v>0</v>
      </c>
      <c r="AA101" s="81">
        <v>0</v>
      </c>
      <c r="AB101" s="98">
        <f t="shared" si="1090"/>
        <v>0</v>
      </c>
      <c r="AC101" s="87"/>
      <c r="AD101" s="98">
        <f t="shared" si="1091"/>
        <v>0</v>
      </c>
      <c r="AE101" s="87"/>
      <c r="AF101" s="98">
        <f t="shared" si="1092"/>
        <v>0</v>
      </c>
      <c r="AG101" s="81"/>
      <c r="AH101" s="98">
        <f t="shared" si="1093"/>
        <v>0</v>
      </c>
      <c r="AI101" s="81"/>
      <c r="AJ101" s="98">
        <f t="shared" si="1094"/>
        <v>0</v>
      </c>
      <c r="AK101" s="81"/>
      <c r="AL101" s="98">
        <f t="shared" si="1095"/>
        <v>0</v>
      </c>
      <c r="AM101" s="81"/>
      <c r="AN101" s="98">
        <f t="shared" si="1096"/>
        <v>0</v>
      </c>
      <c r="AO101" s="81">
        <v>0</v>
      </c>
      <c r="AP101" s="98">
        <f t="shared" si="1097"/>
        <v>0</v>
      </c>
      <c r="AQ101" s="81"/>
      <c r="AR101" s="98">
        <f t="shared" si="1098"/>
        <v>0</v>
      </c>
      <c r="AS101" s="81"/>
      <c r="AT101" s="98">
        <f t="shared" si="1099"/>
        <v>0</v>
      </c>
      <c r="AU101" s="81"/>
      <c r="AV101" s="98">
        <f t="shared" si="1100"/>
        <v>0</v>
      </c>
      <c r="AW101" s="81"/>
      <c r="AX101" s="98">
        <f t="shared" si="1101"/>
        <v>0</v>
      </c>
      <c r="AY101" s="81"/>
      <c r="AZ101" s="98">
        <f t="shared" si="1102"/>
        <v>0</v>
      </c>
      <c r="BA101" s="81"/>
      <c r="BB101" s="98">
        <f t="shared" si="1103"/>
        <v>0</v>
      </c>
      <c r="BC101" s="81"/>
      <c r="BD101" s="98">
        <f t="shared" si="1104"/>
        <v>0</v>
      </c>
      <c r="BE101" s="81"/>
      <c r="BF101" s="98">
        <f t="shared" si="1105"/>
        <v>0</v>
      </c>
      <c r="BG101" s="81"/>
      <c r="BH101" s="98">
        <f t="shared" si="1106"/>
        <v>0</v>
      </c>
      <c r="BI101" s="81"/>
      <c r="BJ101" s="98">
        <f t="shared" si="1107"/>
        <v>0</v>
      </c>
      <c r="BK101" s="81"/>
      <c r="BL101" s="98">
        <f t="shared" si="1108"/>
        <v>0</v>
      </c>
      <c r="BM101" s="148"/>
      <c r="BN101" s="98">
        <f>(BM101*$E101*$F101*((1-$G101)+$G101*$I101*$H101*BN$10))</f>
        <v>0</v>
      </c>
      <c r="BO101" s="81"/>
      <c r="BP101" s="98">
        <f t="shared" si="1110"/>
        <v>0</v>
      </c>
      <c r="BQ101" s="81"/>
      <c r="BR101" s="98">
        <f t="shared" si="1111"/>
        <v>0</v>
      </c>
      <c r="BS101" s="81"/>
      <c r="BT101" s="98">
        <f t="shared" si="1112"/>
        <v>0</v>
      </c>
      <c r="BU101" s="81"/>
      <c r="BV101" s="98">
        <f t="shared" si="1113"/>
        <v>0</v>
      </c>
      <c r="BW101" s="81"/>
      <c r="BX101" s="98">
        <f t="shared" si="1114"/>
        <v>0</v>
      </c>
      <c r="BY101" s="81"/>
      <c r="BZ101" s="98">
        <f t="shared" si="1115"/>
        <v>0</v>
      </c>
      <c r="CA101" s="87">
        <v>0</v>
      </c>
      <c r="CB101" s="98">
        <f t="shared" si="1116"/>
        <v>0</v>
      </c>
      <c r="CC101" s="81"/>
      <c r="CD101" s="98">
        <f t="shared" si="1117"/>
        <v>0</v>
      </c>
      <c r="CE101" s="81"/>
      <c r="CF101" s="98">
        <f t="shared" si="1118"/>
        <v>0</v>
      </c>
      <c r="CG101" s="87"/>
      <c r="CH101" s="98">
        <f t="shared" si="1119"/>
        <v>0</v>
      </c>
      <c r="CI101" s="87"/>
      <c r="CJ101" s="98">
        <f t="shared" si="1120"/>
        <v>0</v>
      </c>
      <c r="CK101" s="81"/>
      <c r="CL101" s="98">
        <f t="shared" si="1121"/>
        <v>0</v>
      </c>
      <c r="CM101" s="81"/>
      <c r="CN101" s="98">
        <f t="shared" si="1122"/>
        <v>0</v>
      </c>
      <c r="CO101" s="87"/>
      <c r="CP101" s="98">
        <f t="shared" si="1123"/>
        <v>0</v>
      </c>
      <c r="CQ101" s="81"/>
      <c r="CR101" s="98">
        <f t="shared" si="1124"/>
        <v>0</v>
      </c>
      <c r="CS101" s="81"/>
      <c r="CT101" s="98">
        <f t="shared" si="1125"/>
        <v>0</v>
      </c>
      <c r="CU101" s="81"/>
      <c r="CV101" s="98">
        <f t="shared" si="1126"/>
        <v>0</v>
      </c>
      <c r="CW101" s="81"/>
      <c r="CX101" s="98">
        <f t="shared" si="1127"/>
        <v>0</v>
      </c>
      <c r="CY101" s="81"/>
      <c r="CZ101" s="98">
        <f t="shared" si="1128"/>
        <v>0</v>
      </c>
      <c r="DA101" s="81"/>
      <c r="DB101" s="98">
        <f t="shared" si="1129"/>
        <v>0</v>
      </c>
      <c r="DC101" s="81"/>
      <c r="DD101" s="98">
        <f t="shared" si="1130"/>
        <v>0</v>
      </c>
      <c r="DE101" s="85"/>
      <c r="DF101" s="98">
        <f t="shared" si="1131"/>
        <v>0</v>
      </c>
      <c r="DG101" s="81"/>
      <c r="DH101" s="98">
        <f t="shared" si="1132"/>
        <v>0</v>
      </c>
      <c r="DI101" s="81"/>
      <c r="DJ101" s="98">
        <f t="shared" si="1133"/>
        <v>0</v>
      </c>
      <c r="DK101" s="81"/>
      <c r="DL101" s="98">
        <f t="shared" si="1134"/>
        <v>0</v>
      </c>
      <c r="DM101" s="81"/>
      <c r="DN101" s="98">
        <f t="shared" si="1135"/>
        <v>0</v>
      </c>
      <c r="DO101" s="81"/>
      <c r="DP101" s="98">
        <f t="shared" si="1136"/>
        <v>0</v>
      </c>
      <c r="DQ101" s="81"/>
      <c r="DR101" s="87"/>
      <c r="DS101" s="81"/>
      <c r="DT101" s="98">
        <f t="shared" si="1137"/>
        <v>0</v>
      </c>
      <c r="DU101" s="81"/>
      <c r="DV101" s="98">
        <f t="shared" si="1138"/>
        <v>0</v>
      </c>
      <c r="DW101" s="81"/>
      <c r="DX101" s="98">
        <f t="shared" si="1139"/>
        <v>0</v>
      </c>
      <c r="DY101" s="86"/>
      <c r="DZ101" s="98">
        <f t="shared" si="1140"/>
        <v>0</v>
      </c>
      <c r="EA101" s="101"/>
      <c r="EB101" s="98">
        <f t="shared" si="1141"/>
        <v>0</v>
      </c>
      <c r="EC101" s="101"/>
      <c r="ED101" s="98">
        <f t="shared" si="1142"/>
        <v>0</v>
      </c>
      <c r="EE101" s="101"/>
      <c r="EF101" s="98">
        <f t="shared" si="1143"/>
        <v>0</v>
      </c>
      <c r="EG101" s="98"/>
      <c r="EH101" s="98"/>
      <c r="EI101" s="98"/>
      <c r="EJ101" s="98"/>
      <c r="EK101" s="98"/>
      <c r="EL101" s="98"/>
      <c r="EM101" s="146">
        <f t="shared" si="1024"/>
        <v>0</v>
      </c>
      <c r="EN101" s="146">
        <f t="shared" si="1024"/>
        <v>0</v>
      </c>
    </row>
    <row r="102" spans="1:144" s="134" customFormat="1" ht="45" customHeight="1" x14ac:dyDescent="0.25">
      <c r="A102" s="143"/>
      <c r="B102" s="73">
        <v>71</v>
      </c>
      <c r="C102" s="147" t="s">
        <v>269</v>
      </c>
      <c r="D102" s="169" t="s">
        <v>270</v>
      </c>
      <c r="E102" s="76">
        <v>17622</v>
      </c>
      <c r="F102" s="158">
        <v>0.21</v>
      </c>
      <c r="G102" s="171"/>
      <c r="H102" s="79">
        <v>1</v>
      </c>
      <c r="I102" s="124">
        <v>1.4</v>
      </c>
      <c r="J102" s="124">
        <v>1.68</v>
      </c>
      <c r="K102" s="124">
        <v>2.23</v>
      </c>
      <c r="L102" s="126">
        <v>2.57</v>
      </c>
      <c r="M102" s="81">
        <v>3</v>
      </c>
      <c r="N102" s="82">
        <f t="shared" ref="N102:N105" si="1144">(M102*$E102*$F102*$H102*$I102*N$10)</f>
        <v>15542.603999999998</v>
      </c>
      <c r="O102" s="144"/>
      <c r="P102" s="82">
        <f t="shared" ref="P102:P105" si="1145">(O102*$E102*$F102*$H102*$I102*P$10)</f>
        <v>0</v>
      </c>
      <c r="Q102" s="87"/>
      <c r="R102" s="82">
        <f t="shared" ref="R102:R105" si="1146">(Q102*$E102*$F102*$H102*$I102*R$10)</f>
        <v>0</v>
      </c>
      <c r="S102" s="81"/>
      <c r="T102" s="82">
        <f t="shared" ref="T102:T105" si="1147">(S102*$E102*$F102*$H102*$I102*T$10)</f>
        <v>0</v>
      </c>
      <c r="U102" s="81"/>
      <c r="V102" s="82">
        <f t="shared" ref="V102:V105" si="1148">(U102*$E102*$F102*$H102*$I102*V$10)</f>
        <v>0</v>
      </c>
      <c r="W102" s="81"/>
      <c r="X102" s="82">
        <f t="shared" ref="X102:X105" si="1149">(W102*$E102*$F102*$H102*$I102*X$10)</f>
        <v>0</v>
      </c>
      <c r="Y102" s="87"/>
      <c r="Z102" s="82">
        <f t="shared" ref="Z102:Z105" si="1150">(Y102*$E102*$F102*$H102*$I102*Z$10)</f>
        <v>0</v>
      </c>
      <c r="AA102" s="81">
        <v>0</v>
      </c>
      <c r="AB102" s="82">
        <f t="shared" ref="AB102:AB105" si="1151">(AA102*$E102*$F102*$H102*$I102*AB$10)</f>
        <v>0</v>
      </c>
      <c r="AC102" s="87"/>
      <c r="AD102" s="81">
        <f>SUM(AC102*$E102*$F102*$H102*$J102*$AD$10)</f>
        <v>0</v>
      </c>
      <c r="AE102" s="87"/>
      <c r="AF102" s="81">
        <f t="shared" ref="AF102:AF105" si="1152">SUM(AE102*$E102*$F102*$H102*$J102)</f>
        <v>0</v>
      </c>
      <c r="AG102" s="81"/>
      <c r="AH102" s="82">
        <f t="shared" ref="AH102:AH105" si="1153">(AG102*$E102*$F102*$H102*$I102*AH$10)</f>
        <v>0</v>
      </c>
      <c r="AI102" s="81"/>
      <c r="AJ102" s="82">
        <f t="shared" ref="AJ102:AJ105" si="1154">(AI102*$E102*$F102*$H102*$I102*AJ$10)</f>
        <v>0</v>
      </c>
      <c r="AK102" s="81"/>
      <c r="AL102" s="82">
        <f t="shared" ref="AL102:AL105" si="1155">(AK102*$E102*$F102*$H102*$I102*AL$10)</f>
        <v>0</v>
      </c>
      <c r="AM102" s="81"/>
      <c r="AN102" s="82">
        <f t="shared" ref="AN102:AN105" si="1156">(AM102*$E102*$F102*$H102*$I102*AN$10)</f>
        <v>0</v>
      </c>
      <c r="AO102" s="81">
        <v>0</v>
      </c>
      <c r="AP102" s="82">
        <f t="shared" ref="AP102:AP105" si="1157">(AO102*$E102*$F102*$H102*$I102*AP$10)</f>
        <v>0</v>
      </c>
      <c r="AQ102" s="81"/>
      <c r="AR102" s="82">
        <f t="shared" ref="AR102:AR105" si="1158">(AQ102*$E102*$F102*$H102*$I102*AR$10)</f>
        <v>0</v>
      </c>
      <c r="AS102" s="81"/>
      <c r="AT102" s="82">
        <f t="shared" ref="AT102:AT105" si="1159">(AS102*$E102*$F102*$H102*$I102*AT$10)</f>
        <v>0</v>
      </c>
      <c r="AU102" s="81">
        <v>0</v>
      </c>
      <c r="AV102" s="82">
        <f t="shared" ref="AV102:AV105" si="1160">(AU102*$E102*$F102*$H102*$I102*AV$10)</f>
        <v>0</v>
      </c>
      <c r="AW102" s="81"/>
      <c r="AX102" s="82">
        <f t="shared" ref="AX102:AX105" si="1161">(AW102*$E102*$F102*$H102*$I102*AX$10)</f>
        <v>0</v>
      </c>
      <c r="AY102" s="81"/>
      <c r="AZ102" s="82">
        <f t="shared" ref="AZ102:AZ105" si="1162">(AY102*$E102*$F102*$H102*$I102*AZ$10)</f>
        <v>0</v>
      </c>
      <c r="BA102" s="81"/>
      <c r="BB102" s="82">
        <f t="shared" ref="BB102:BB105" si="1163">(BA102*$E102*$F102*$H102*$I102*BB$10)</f>
        <v>0</v>
      </c>
      <c r="BC102" s="81"/>
      <c r="BD102" s="82">
        <f t="shared" ref="BD102:BD105" si="1164">(BC102*$E102*$F102*$H102*$I102*BD$10)</f>
        <v>0</v>
      </c>
      <c r="BE102" s="81"/>
      <c r="BF102" s="82">
        <f t="shared" ref="BF102:BF105" si="1165">(BE102*$E102*$F102*$H102*$I102*BF$10)</f>
        <v>0</v>
      </c>
      <c r="BG102" s="81"/>
      <c r="BH102" s="82">
        <f t="shared" ref="BH102:BH105" si="1166">(BG102*$E102*$F102*$H102*$I102*BH$10)</f>
        <v>0</v>
      </c>
      <c r="BI102" s="81"/>
      <c r="BJ102" s="82">
        <f t="shared" ref="BJ102:BJ105" si="1167">(BI102*$E102*$F102*$H102*$I102*BJ$10)</f>
        <v>0</v>
      </c>
      <c r="BK102" s="81"/>
      <c r="BL102" s="82">
        <f t="shared" ref="BL102:BL105" si="1168">(BK102*$E102*$F102*$H102*$I102*BL$10)</f>
        <v>0</v>
      </c>
      <c r="BM102" s="148"/>
      <c r="BN102" s="82">
        <f t="shared" ref="BN102:BN105" si="1169">(BM102*$E102*$F102*$H102*$I102*BN$10)</f>
        <v>0</v>
      </c>
      <c r="BO102" s="81"/>
      <c r="BP102" s="82">
        <f t="shared" ref="BP102:BP105" si="1170">(BO102*$E102*$F102*$H102*$I102*BP$10)</f>
        <v>0</v>
      </c>
      <c r="BQ102" s="81"/>
      <c r="BR102" s="82">
        <f t="shared" ref="BR102:BR105" si="1171">(BQ102*$E102*$F102*$H102*$I102*BR$10)</f>
        <v>0</v>
      </c>
      <c r="BS102" s="81"/>
      <c r="BT102" s="82">
        <f t="shared" ref="BT102:BT105" si="1172">(BS102*$E102*$F102*$H102*$I102*BT$10)</f>
        <v>0</v>
      </c>
      <c r="BU102" s="81"/>
      <c r="BV102" s="82">
        <f t="shared" ref="BV102:BV105" si="1173">(BU102*$E102*$F102*$H102*$I102*BV$10)</f>
        <v>0</v>
      </c>
      <c r="BW102" s="81"/>
      <c r="BX102" s="82">
        <f t="shared" ref="BX102:BX105" si="1174">(BW102*$E102*$F102*$H102*$I102*BX$10)</f>
        <v>0</v>
      </c>
      <c r="BY102" s="81"/>
      <c r="BZ102" s="82">
        <f t="shared" ref="BZ102:BZ105" si="1175">(BY102*$E102*$F102*$H102*$I102*BZ$10)</f>
        <v>0</v>
      </c>
      <c r="CA102" s="87">
        <v>0</v>
      </c>
      <c r="CB102" s="84">
        <f t="shared" ref="CB102:CB105" si="1176">SUM(CA102*$E102*$F102*$H102*$J102*CB$10)</f>
        <v>0</v>
      </c>
      <c r="CC102" s="81"/>
      <c r="CD102" s="84">
        <f t="shared" ref="CD102:CD105" si="1177">SUM(CC102*$E102*$F102*$H102*$J102*CD$10)</f>
        <v>0</v>
      </c>
      <c r="CE102" s="81"/>
      <c r="CF102" s="84">
        <f t="shared" ref="CF102:CF105" si="1178">SUM(CE102*$E102*$F102*$H102*$J102*CF$10)</f>
        <v>0</v>
      </c>
      <c r="CG102" s="87"/>
      <c r="CH102" s="84">
        <f t="shared" ref="CH102:CH105" si="1179">SUM(CG102*$E102*$F102*$H102*$J102*CH$10)</f>
        <v>0</v>
      </c>
      <c r="CI102" s="87"/>
      <c r="CJ102" s="84">
        <f t="shared" ref="CJ102:CJ105" si="1180">SUM(CI102*$E102*$F102*$H102*$J102*CJ$10)</f>
        <v>0</v>
      </c>
      <c r="CK102" s="81">
        <v>6</v>
      </c>
      <c r="CL102" s="84">
        <f t="shared" ref="CL102:CL105" si="1181">SUM(CK102*$E102*$F102*$H102*$J102*CL$10)</f>
        <v>37302.249599999996</v>
      </c>
      <c r="CM102" s="81"/>
      <c r="CN102" s="84">
        <f t="shared" ref="CN102:CN105" si="1182">SUM(CM102*$E102*$F102*$H102*$J102*CN$10)</f>
        <v>0</v>
      </c>
      <c r="CO102" s="87"/>
      <c r="CP102" s="84">
        <f t="shared" ref="CP102:CP105" si="1183">SUM(CO102*$E102*$F102*$H102*$J102*CP$10)</f>
        <v>0</v>
      </c>
      <c r="CQ102" s="81"/>
      <c r="CR102" s="84">
        <f t="shared" ref="CR102:CR105" si="1184">SUM(CQ102*$E102*$F102*$H102*$J102*CR$10)</f>
        <v>0</v>
      </c>
      <c r="CS102" s="81"/>
      <c r="CT102" s="84">
        <f t="shared" ref="CT102:CT105" si="1185">SUM(CS102*$E102*$F102*$H102*$J102*CT$10)</f>
        <v>0</v>
      </c>
      <c r="CU102" s="81"/>
      <c r="CV102" s="84">
        <f t="shared" ref="CV102:CV105" si="1186">SUM(CU102*$E102*$F102*$H102*$J102*CV$10)</f>
        <v>0</v>
      </c>
      <c r="CW102" s="81"/>
      <c r="CX102" s="84">
        <f t="shared" ref="CX102:CX105" si="1187">SUM(CW102*$E102*$F102*$H102*$J102*CX$10)</f>
        <v>0</v>
      </c>
      <c r="CY102" s="81"/>
      <c r="CZ102" s="84">
        <f t="shared" ref="CZ102:CZ105" si="1188">SUM(CY102*$E102*$F102*$H102*$J102*CZ$10)</f>
        <v>0</v>
      </c>
      <c r="DA102" s="81"/>
      <c r="DB102" s="84">
        <f t="shared" ref="DB102:DB105" si="1189">SUM(DA102*$E102*$F102*$H102*$J102*DB$10)</f>
        <v>0</v>
      </c>
      <c r="DC102" s="81"/>
      <c r="DD102" s="81">
        <f t="shared" ref="DD102:DD105" si="1190">SUM(DC102*$E102*$F102*$H102*$J102*DD$10)</f>
        <v>0</v>
      </c>
      <c r="DE102" s="85">
        <v>0</v>
      </c>
      <c r="DF102" s="81">
        <f t="shared" ref="DF102:DF105" si="1191">SUM(DE102*$E102*$F102*$H102*$J102*DF$10)</f>
        <v>0</v>
      </c>
      <c r="DG102" s="81"/>
      <c r="DH102" s="81">
        <f t="shared" ref="DH102:DH105" si="1192">SUM(DG102*$E102*$F102*$H102*$K102*DH$10)</f>
        <v>0</v>
      </c>
      <c r="DI102" s="81"/>
      <c r="DJ102" s="81">
        <f t="shared" ref="DJ102:DJ105" si="1193">SUM(DI102*$E102*$F102*$H102*$L102*DJ$10)</f>
        <v>0</v>
      </c>
      <c r="DK102" s="81"/>
      <c r="DL102" s="82">
        <f t="shared" ref="DL102:DL105" si="1194">(DK102*$E102*$F102*$H102*$I102*DL$10)</f>
        <v>0</v>
      </c>
      <c r="DM102" s="81"/>
      <c r="DN102" s="82">
        <f t="shared" ref="DN102:DN105" si="1195">(DM102*$E102*$F102*$H102*$I102*DN$10)</f>
        <v>0</v>
      </c>
      <c r="DO102" s="81"/>
      <c r="DP102" s="84">
        <f t="shared" ref="DP102:DP105" si="1196">SUM(DO102*$E102*$F102*$H102)</f>
        <v>0</v>
      </c>
      <c r="DQ102" s="81"/>
      <c r="DR102" s="87"/>
      <c r="DS102" s="81"/>
      <c r="DT102" s="82">
        <f t="shared" ref="DT102:DT105" si="1197">(DS102*$E102*$F102*$H102*$I102*DT$10)</f>
        <v>0</v>
      </c>
      <c r="DU102" s="81"/>
      <c r="DV102" s="82">
        <f t="shared" ref="DV102:DV105" si="1198">(DU102*$E102*$F102*$H102*$I102*DV$10)</f>
        <v>0</v>
      </c>
      <c r="DW102" s="81"/>
      <c r="DX102" s="87"/>
      <c r="DY102" s="86"/>
      <c r="DZ102" s="86"/>
      <c r="EA102" s="101"/>
      <c r="EB102" s="87">
        <f t="shared" ref="EB102:EB105" si="1199">(EA102*$E102*$F102*$H102*$I102)</f>
        <v>0</v>
      </c>
      <c r="EC102" s="101"/>
      <c r="ED102" s="101"/>
      <c r="EE102" s="101"/>
      <c r="EF102" s="88">
        <f t="shared" ref="EF102:EF105" si="1200">(EE102*$E102*$F102*$H102*$I102)</f>
        <v>0</v>
      </c>
      <c r="EG102" s="149"/>
      <c r="EH102" s="149"/>
      <c r="EI102" s="149"/>
      <c r="EJ102" s="149"/>
      <c r="EK102" s="88"/>
      <c r="EL102" s="149"/>
      <c r="EM102" s="146">
        <f t="shared" si="1024"/>
        <v>9</v>
      </c>
      <c r="EN102" s="146">
        <f t="shared" si="1024"/>
        <v>52844.853599999995</v>
      </c>
    </row>
    <row r="103" spans="1:144" s="134" customFormat="1" ht="45" customHeight="1" x14ac:dyDescent="0.25">
      <c r="A103" s="143"/>
      <c r="B103" s="73">
        <v>72</v>
      </c>
      <c r="C103" s="147" t="s">
        <v>271</v>
      </c>
      <c r="D103" s="169" t="s">
        <v>272</v>
      </c>
      <c r="E103" s="76">
        <v>17622</v>
      </c>
      <c r="F103" s="158">
        <v>0.72</v>
      </c>
      <c r="G103" s="171"/>
      <c r="H103" s="79">
        <v>1</v>
      </c>
      <c r="I103" s="124">
        <v>1.4</v>
      </c>
      <c r="J103" s="124">
        <v>1.68</v>
      </c>
      <c r="K103" s="124">
        <v>2.23</v>
      </c>
      <c r="L103" s="126">
        <v>2.57</v>
      </c>
      <c r="M103" s="81">
        <v>14</v>
      </c>
      <c r="N103" s="82">
        <f t="shared" si="1144"/>
        <v>248681.66399999996</v>
      </c>
      <c r="O103" s="144"/>
      <c r="P103" s="82">
        <f t="shared" si="1145"/>
        <v>0</v>
      </c>
      <c r="Q103" s="87"/>
      <c r="R103" s="82">
        <f t="shared" si="1146"/>
        <v>0</v>
      </c>
      <c r="S103" s="81"/>
      <c r="T103" s="82">
        <f t="shared" si="1147"/>
        <v>0</v>
      </c>
      <c r="U103" s="81"/>
      <c r="V103" s="82">
        <f t="shared" si="1148"/>
        <v>0</v>
      </c>
      <c r="W103" s="81"/>
      <c r="X103" s="82">
        <f t="shared" si="1149"/>
        <v>0</v>
      </c>
      <c r="Y103" s="87"/>
      <c r="Z103" s="82">
        <f t="shared" si="1150"/>
        <v>0</v>
      </c>
      <c r="AA103" s="81">
        <v>0</v>
      </c>
      <c r="AB103" s="82">
        <f t="shared" si="1151"/>
        <v>0</v>
      </c>
      <c r="AC103" s="87"/>
      <c r="AD103" s="81">
        <f>SUM(AC103*$E103*$F103*$H103*$J103*$AD$10)</f>
        <v>0</v>
      </c>
      <c r="AE103" s="87"/>
      <c r="AF103" s="81">
        <f t="shared" si="1152"/>
        <v>0</v>
      </c>
      <c r="AG103" s="81"/>
      <c r="AH103" s="82">
        <f t="shared" si="1153"/>
        <v>0</v>
      </c>
      <c r="AI103" s="81"/>
      <c r="AJ103" s="82">
        <f t="shared" si="1154"/>
        <v>0</v>
      </c>
      <c r="AK103" s="81"/>
      <c r="AL103" s="82">
        <f t="shared" si="1155"/>
        <v>0</v>
      </c>
      <c r="AM103" s="81"/>
      <c r="AN103" s="82">
        <f t="shared" si="1156"/>
        <v>0</v>
      </c>
      <c r="AO103" s="81">
        <v>0</v>
      </c>
      <c r="AP103" s="82">
        <f t="shared" si="1157"/>
        <v>0</v>
      </c>
      <c r="AQ103" s="81"/>
      <c r="AR103" s="82">
        <f t="shared" si="1158"/>
        <v>0</v>
      </c>
      <c r="AS103" s="81"/>
      <c r="AT103" s="82">
        <f t="shared" si="1159"/>
        <v>0</v>
      </c>
      <c r="AU103" s="81">
        <v>0</v>
      </c>
      <c r="AV103" s="82">
        <f t="shared" si="1160"/>
        <v>0</v>
      </c>
      <c r="AW103" s="81"/>
      <c r="AX103" s="82">
        <f t="shared" si="1161"/>
        <v>0</v>
      </c>
      <c r="AY103" s="81"/>
      <c r="AZ103" s="82">
        <f t="shared" si="1162"/>
        <v>0</v>
      </c>
      <c r="BA103" s="81"/>
      <c r="BB103" s="82">
        <f t="shared" si="1163"/>
        <v>0</v>
      </c>
      <c r="BC103" s="81"/>
      <c r="BD103" s="82">
        <f t="shared" si="1164"/>
        <v>0</v>
      </c>
      <c r="BE103" s="81"/>
      <c r="BF103" s="82">
        <f t="shared" si="1165"/>
        <v>0</v>
      </c>
      <c r="BG103" s="81"/>
      <c r="BH103" s="82">
        <f t="shared" si="1166"/>
        <v>0</v>
      </c>
      <c r="BI103" s="81"/>
      <c r="BJ103" s="82">
        <f t="shared" si="1167"/>
        <v>0</v>
      </c>
      <c r="BK103" s="81"/>
      <c r="BL103" s="82">
        <f t="shared" si="1168"/>
        <v>0</v>
      </c>
      <c r="BM103" s="148"/>
      <c r="BN103" s="82">
        <f t="shared" si="1169"/>
        <v>0</v>
      </c>
      <c r="BO103" s="81"/>
      <c r="BP103" s="82">
        <f t="shared" si="1170"/>
        <v>0</v>
      </c>
      <c r="BQ103" s="81"/>
      <c r="BR103" s="82">
        <f t="shared" si="1171"/>
        <v>0</v>
      </c>
      <c r="BS103" s="81"/>
      <c r="BT103" s="82">
        <f t="shared" si="1172"/>
        <v>0</v>
      </c>
      <c r="BU103" s="81"/>
      <c r="BV103" s="82">
        <f t="shared" si="1173"/>
        <v>0</v>
      </c>
      <c r="BW103" s="81"/>
      <c r="BX103" s="82">
        <f t="shared" si="1174"/>
        <v>0</v>
      </c>
      <c r="BY103" s="81"/>
      <c r="BZ103" s="82">
        <f t="shared" si="1175"/>
        <v>0</v>
      </c>
      <c r="CA103" s="87">
        <v>0</v>
      </c>
      <c r="CB103" s="84">
        <f t="shared" si="1176"/>
        <v>0</v>
      </c>
      <c r="CC103" s="81"/>
      <c r="CD103" s="84">
        <f t="shared" si="1177"/>
        <v>0</v>
      </c>
      <c r="CE103" s="81"/>
      <c r="CF103" s="84">
        <f t="shared" si="1178"/>
        <v>0</v>
      </c>
      <c r="CG103" s="87"/>
      <c r="CH103" s="84">
        <f t="shared" si="1179"/>
        <v>0</v>
      </c>
      <c r="CI103" s="87"/>
      <c r="CJ103" s="84">
        <f t="shared" si="1180"/>
        <v>0</v>
      </c>
      <c r="CK103" s="81"/>
      <c r="CL103" s="84">
        <f t="shared" si="1181"/>
        <v>0</v>
      </c>
      <c r="CM103" s="81"/>
      <c r="CN103" s="84">
        <f t="shared" si="1182"/>
        <v>0</v>
      </c>
      <c r="CO103" s="87"/>
      <c r="CP103" s="84">
        <f t="shared" si="1183"/>
        <v>0</v>
      </c>
      <c r="CQ103" s="81"/>
      <c r="CR103" s="84">
        <f t="shared" si="1184"/>
        <v>0</v>
      </c>
      <c r="CS103" s="81"/>
      <c r="CT103" s="84">
        <f t="shared" si="1185"/>
        <v>0</v>
      </c>
      <c r="CU103" s="81"/>
      <c r="CV103" s="84">
        <f t="shared" si="1186"/>
        <v>0</v>
      </c>
      <c r="CW103" s="81"/>
      <c r="CX103" s="84">
        <f t="shared" si="1187"/>
        <v>0</v>
      </c>
      <c r="CY103" s="81"/>
      <c r="CZ103" s="84">
        <f t="shared" si="1188"/>
        <v>0</v>
      </c>
      <c r="DA103" s="81"/>
      <c r="DB103" s="84">
        <f t="shared" si="1189"/>
        <v>0</v>
      </c>
      <c r="DC103" s="81"/>
      <c r="DD103" s="81">
        <f t="shared" si="1190"/>
        <v>0</v>
      </c>
      <c r="DE103" s="85"/>
      <c r="DF103" s="81">
        <f t="shared" si="1191"/>
        <v>0</v>
      </c>
      <c r="DG103" s="81"/>
      <c r="DH103" s="81">
        <f t="shared" si="1192"/>
        <v>0</v>
      </c>
      <c r="DI103" s="81"/>
      <c r="DJ103" s="81">
        <f t="shared" si="1193"/>
        <v>0</v>
      </c>
      <c r="DK103" s="81"/>
      <c r="DL103" s="82">
        <f t="shared" si="1194"/>
        <v>0</v>
      </c>
      <c r="DM103" s="81"/>
      <c r="DN103" s="82">
        <f t="shared" si="1195"/>
        <v>0</v>
      </c>
      <c r="DO103" s="81"/>
      <c r="DP103" s="84">
        <f t="shared" si="1196"/>
        <v>0</v>
      </c>
      <c r="DQ103" s="81"/>
      <c r="DR103" s="87"/>
      <c r="DS103" s="81"/>
      <c r="DT103" s="82">
        <f t="shared" si="1197"/>
        <v>0</v>
      </c>
      <c r="DU103" s="81"/>
      <c r="DV103" s="82">
        <f t="shared" si="1198"/>
        <v>0</v>
      </c>
      <c r="DW103" s="81"/>
      <c r="DX103" s="87"/>
      <c r="DY103" s="86"/>
      <c r="DZ103" s="86"/>
      <c r="EA103" s="101"/>
      <c r="EB103" s="87">
        <f t="shared" si="1199"/>
        <v>0</v>
      </c>
      <c r="EC103" s="101"/>
      <c r="ED103" s="101"/>
      <c r="EE103" s="101"/>
      <c r="EF103" s="88">
        <f t="shared" si="1200"/>
        <v>0</v>
      </c>
      <c r="EG103" s="149"/>
      <c r="EH103" s="149"/>
      <c r="EI103" s="149"/>
      <c r="EJ103" s="149"/>
      <c r="EK103" s="88"/>
      <c r="EL103" s="149"/>
      <c r="EM103" s="146">
        <f t="shared" si="1024"/>
        <v>14</v>
      </c>
      <c r="EN103" s="146">
        <f t="shared" si="1024"/>
        <v>248681.66399999996</v>
      </c>
    </row>
    <row r="104" spans="1:144" s="134" customFormat="1" ht="45" customHeight="1" x14ac:dyDescent="0.25">
      <c r="A104" s="143"/>
      <c r="B104" s="73">
        <v>73</v>
      </c>
      <c r="C104" s="147" t="s">
        <v>273</v>
      </c>
      <c r="D104" s="169" t="s">
        <v>274</v>
      </c>
      <c r="E104" s="76">
        <v>17622</v>
      </c>
      <c r="F104" s="158">
        <v>1.81</v>
      </c>
      <c r="G104" s="171"/>
      <c r="H104" s="79">
        <v>1</v>
      </c>
      <c r="I104" s="124">
        <v>1.4</v>
      </c>
      <c r="J104" s="124">
        <v>1.68</v>
      </c>
      <c r="K104" s="124">
        <v>2.23</v>
      </c>
      <c r="L104" s="126">
        <v>2.57</v>
      </c>
      <c r="M104" s="81">
        <v>9</v>
      </c>
      <c r="N104" s="82">
        <f t="shared" si="1144"/>
        <v>401887.33199999999</v>
      </c>
      <c r="O104" s="144"/>
      <c r="P104" s="82">
        <f t="shared" si="1145"/>
        <v>0</v>
      </c>
      <c r="Q104" s="87"/>
      <c r="R104" s="82">
        <f t="shared" si="1146"/>
        <v>0</v>
      </c>
      <c r="S104" s="81"/>
      <c r="T104" s="82">
        <f t="shared" si="1147"/>
        <v>0</v>
      </c>
      <c r="U104" s="81"/>
      <c r="V104" s="82">
        <f t="shared" si="1148"/>
        <v>0</v>
      </c>
      <c r="W104" s="81"/>
      <c r="X104" s="82">
        <f t="shared" si="1149"/>
        <v>0</v>
      </c>
      <c r="Y104" s="87"/>
      <c r="Z104" s="82">
        <f t="shared" si="1150"/>
        <v>0</v>
      </c>
      <c r="AA104" s="81">
        <v>0</v>
      </c>
      <c r="AB104" s="82">
        <f t="shared" si="1151"/>
        <v>0</v>
      </c>
      <c r="AC104" s="87"/>
      <c r="AD104" s="81">
        <f>SUM(AC104*$E104*$F104*$H104*$J104*$AD$10)</f>
        <v>0</v>
      </c>
      <c r="AE104" s="87"/>
      <c r="AF104" s="81">
        <f t="shared" si="1152"/>
        <v>0</v>
      </c>
      <c r="AG104" s="81"/>
      <c r="AH104" s="82">
        <f t="shared" si="1153"/>
        <v>0</v>
      </c>
      <c r="AI104" s="81"/>
      <c r="AJ104" s="82">
        <f t="shared" si="1154"/>
        <v>0</v>
      </c>
      <c r="AK104" s="81"/>
      <c r="AL104" s="82">
        <f t="shared" si="1155"/>
        <v>0</v>
      </c>
      <c r="AM104" s="81"/>
      <c r="AN104" s="82">
        <f t="shared" si="1156"/>
        <v>0</v>
      </c>
      <c r="AO104" s="81">
        <v>25</v>
      </c>
      <c r="AP104" s="82">
        <f t="shared" si="1157"/>
        <v>1116353.7</v>
      </c>
      <c r="AQ104" s="81"/>
      <c r="AR104" s="82">
        <f t="shared" si="1158"/>
        <v>0</v>
      </c>
      <c r="AS104" s="81"/>
      <c r="AT104" s="82">
        <f t="shared" si="1159"/>
        <v>0</v>
      </c>
      <c r="AU104" s="81">
        <v>0</v>
      </c>
      <c r="AV104" s="82">
        <f t="shared" si="1160"/>
        <v>0</v>
      </c>
      <c r="AW104" s="81"/>
      <c r="AX104" s="82">
        <f t="shared" si="1161"/>
        <v>0</v>
      </c>
      <c r="AY104" s="81"/>
      <c r="AZ104" s="82">
        <f t="shared" si="1162"/>
        <v>0</v>
      </c>
      <c r="BA104" s="81"/>
      <c r="BB104" s="82">
        <f t="shared" si="1163"/>
        <v>0</v>
      </c>
      <c r="BC104" s="81"/>
      <c r="BD104" s="82">
        <f t="shared" si="1164"/>
        <v>0</v>
      </c>
      <c r="BE104" s="81"/>
      <c r="BF104" s="82">
        <f t="shared" si="1165"/>
        <v>0</v>
      </c>
      <c r="BG104" s="81"/>
      <c r="BH104" s="82">
        <f t="shared" si="1166"/>
        <v>0</v>
      </c>
      <c r="BI104" s="81"/>
      <c r="BJ104" s="82">
        <f t="shared" si="1167"/>
        <v>0</v>
      </c>
      <c r="BK104" s="81"/>
      <c r="BL104" s="82">
        <f t="shared" si="1168"/>
        <v>0</v>
      </c>
      <c r="BM104" s="148"/>
      <c r="BN104" s="82">
        <f t="shared" si="1169"/>
        <v>0</v>
      </c>
      <c r="BO104" s="81"/>
      <c r="BP104" s="82">
        <f t="shared" si="1170"/>
        <v>0</v>
      </c>
      <c r="BQ104" s="81"/>
      <c r="BR104" s="82">
        <f t="shared" si="1171"/>
        <v>0</v>
      </c>
      <c r="BS104" s="81"/>
      <c r="BT104" s="82">
        <f t="shared" si="1172"/>
        <v>0</v>
      </c>
      <c r="BU104" s="81"/>
      <c r="BV104" s="82">
        <f t="shared" si="1173"/>
        <v>0</v>
      </c>
      <c r="BW104" s="81"/>
      <c r="BX104" s="82">
        <f t="shared" si="1174"/>
        <v>0</v>
      </c>
      <c r="BY104" s="81"/>
      <c r="BZ104" s="82">
        <f t="shared" si="1175"/>
        <v>0</v>
      </c>
      <c r="CA104" s="87">
        <v>0</v>
      </c>
      <c r="CB104" s="84">
        <f t="shared" si="1176"/>
        <v>0</v>
      </c>
      <c r="CC104" s="81"/>
      <c r="CD104" s="84">
        <f t="shared" si="1177"/>
        <v>0</v>
      </c>
      <c r="CE104" s="81"/>
      <c r="CF104" s="84">
        <f t="shared" si="1178"/>
        <v>0</v>
      </c>
      <c r="CG104" s="87"/>
      <c r="CH104" s="84">
        <f t="shared" si="1179"/>
        <v>0</v>
      </c>
      <c r="CI104" s="87"/>
      <c r="CJ104" s="84">
        <f t="shared" si="1180"/>
        <v>0</v>
      </c>
      <c r="CK104" s="81"/>
      <c r="CL104" s="84">
        <f t="shared" si="1181"/>
        <v>0</v>
      </c>
      <c r="CM104" s="81"/>
      <c r="CN104" s="84">
        <f t="shared" si="1182"/>
        <v>0</v>
      </c>
      <c r="CO104" s="87"/>
      <c r="CP104" s="84">
        <f t="shared" si="1183"/>
        <v>0</v>
      </c>
      <c r="CQ104" s="81"/>
      <c r="CR104" s="84">
        <f t="shared" si="1184"/>
        <v>0</v>
      </c>
      <c r="CS104" s="81"/>
      <c r="CT104" s="84">
        <f t="shared" si="1185"/>
        <v>0</v>
      </c>
      <c r="CU104" s="81"/>
      <c r="CV104" s="84">
        <f t="shared" si="1186"/>
        <v>0</v>
      </c>
      <c r="CW104" s="81"/>
      <c r="CX104" s="84">
        <f t="shared" si="1187"/>
        <v>0</v>
      </c>
      <c r="CY104" s="81"/>
      <c r="CZ104" s="84">
        <f t="shared" si="1188"/>
        <v>0</v>
      </c>
      <c r="DA104" s="81"/>
      <c r="DB104" s="84">
        <f t="shared" si="1189"/>
        <v>0</v>
      </c>
      <c r="DC104" s="81"/>
      <c r="DD104" s="81">
        <f t="shared" si="1190"/>
        <v>0</v>
      </c>
      <c r="DE104" s="85"/>
      <c r="DF104" s="81">
        <f t="shared" si="1191"/>
        <v>0</v>
      </c>
      <c r="DG104" s="81"/>
      <c r="DH104" s="81">
        <f t="shared" si="1192"/>
        <v>0</v>
      </c>
      <c r="DI104" s="81"/>
      <c r="DJ104" s="81">
        <f t="shared" si="1193"/>
        <v>0</v>
      </c>
      <c r="DK104" s="81"/>
      <c r="DL104" s="82">
        <f t="shared" si="1194"/>
        <v>0</v>
      </c>
      <c r="DM104" s="81"/>
      <c r="DN104" s="82">
        <f t="shared" si="1195"/>
        <v>0</v>
      </c>
      <c r="DO104" s="81"/>
      <c r="DP104" s="84">
        <f t="shared" si="1196"/>
        <v>0</v>
      </c>
      <c r="DQ104" s="81"/>
      <c r="DR104" s="87"/>
      <c r="DS104" s="81"/>
      <c r="DT104" s="82">
        <f t="shared" si="1197"/>
        <v>0</v>
      </c>
      <c r="DU104" s="81"/>
      <c r="DV104" s="82">
        <f t="shared" si="1198"/>
        <v>0</v>
      </c>
      <c r="DW104" s="81"/>
      <c r="DX104" s="87"/>
      <c r="DY104" s="86"/>
      <c r="DZ104" s="86"/>
      <c r="EA104" s="101"/>
      <c r="EB104" s="87">
        <f t="shared" si="1199"/>
        <v>0</v>
      </c>
      <c r="EC104" s="101"/>
      <c r="ED104" s="101"/>
      <c r="EE104" s="101"/>
      <c r="EF104" s="88">
        <f t="shared" si="1200"/>
        <v>0</v>
      </c>
      <c r="EG104" s="149"/>
      <c r="EH104" s="149"/>
      <c r="EI104" s="149"/>
      <c r="EJ104" s="149"/>
      <c r="EK104" s="88"/>
      <c r="EL104" s="149"/>
      <c r="EM104" s="146">
        <f t="shared" si="1024"/>
        <v>34</v>
      </c>
      <c r="EN104" s="146">
        <f t="shared" si="1024"/>
        <v>1518241.0319999999</v>
      </c>
    </row>
    <row r="105" spans="1:144" s="134" customFormat="1" ht="45" customHeight="1" x14ac:dyDescent="0.25">
      <c r="A105" s="143"/>
      <c r="B105" s="73">
        <v>74</v>
      </c>
      <c r="C105" s="147" t="s">
        <v>275</v>
      </c>
      <c r="D105" s="169" t="s">
        <v>276</v>
      </c>
      <c r="E105" s="76">
        <v>17622</v>
      </c>
      <c r="F105" s="158">
        <v>2.96</v>
      </c>
      <c r="G105" s="171"/>
      <c r="H105" s="79">
        <v>1</v>
      </c>
      <c r="I105" s="124">
        <v>1.4</v>
      </c>
      <c r="J105" s="124">
        <v>1.68</v>
      </c>
      <c r="K105" s="124">
        <v>2.23</v>
      </c>
      <c r="L105" s="126">
        <v>2.57</v>
      </c>
      <c r="M105" s="81">
        <v>3</v>
      </c>
      <c r="N105" s="82">
        <f t="shared" si="1144"/>
        <v>219076.70399999997</v>
      </c>
      <c r="O105" s="144"/>
      <c r="P105" s="82">
        <f t="shared" si="1145"/>
        <v>0</v>
      </c>
      <c r="Q105" s="87"/>
      <c r="R105" s="82">
        <f t="shared" si="1146"/>
        <v>0</v>
      </c>
      <c r="S105" s="81"/>
      <c r="T105" s="82">
        <f t="shared" si="1147"/>
        <v>0</v>
      </c>
      <c r="U105" s="81"/>
      <c r="V105" s="82">
        <f t="shared" si="1148"/>
        <v>0</v>
      </c>
      <c r="W105" s="81"/>
      <c r="X105" s="82">
        <f t="shared" si="1149"/>
        <v>0</v>
      </c>
      <c r="Y105" s="87"/>
      <c r="Z105" s="82">
        <f t="shared" si="1150"/>
        <v>0</v>
      </c>
      <c r="AA105" s="81">
        <v>0</v>
      </c>
      <c r="AB105" s="82">
        <f t="shared" si="1151"/>
        <v>0</v>
      </c>
      <c r="AC105" s="87"/>
      <c r="AD105" s="81">
        <f>SUM(AC105*$E105*$F105*$H105*$J105*$AD$10)</f>
        <v>0</v>
      </c>
      <c r="AE105" s="87"/>
      <c r="AF105" s="81">
        <f t="shared" si="1152"/>
        <v>0</v>
      </c>
      <c r="AG105" s="81"/>
      <c r="AH105" s="82">
        <f t="shared" si="1153"/>
        <v>0</v>
      </c>
      <c r="AI105" s="81"/>
      <c r="AJ105" s="82">
        <f t="shared" si="1154"/>
        <v>0</v>
      </c>
      <c r="AK105" s="81"/>
      <c r="AL105" s="82">
        <f t="shared" si="1155"/>
        <v>0</v>
      </c>
      <c r="AM105" s="81"/>
      <c r="AN105" s="82">
        <f t="shared" si="1156"/>
        <v>0</v>
      </c>
      <c r="AO105" s="81">
        <v>35</v>
      </c>
      <c r="AP105" s="82">
        <f t="shared" si="1157"/>
        <v>2555894.88</v>
      </c>
      <c r="AQ105" s="81"/>
      <c r="AR105" s="82">
        <f t="shared" si="1158"/>
        <v>0</v>
      </c>
      <c r="AS105" s="81"/>
      <c r="AT105" s="82">
        <f t="shared" si="1159"/>
        <v>0</v>
      </c>
      <c r="AU105" s="81">
        <v>0</v>
      </c>
      <c r="AV105" s="82">
        <f t="shared" si="1160"/>
        <v>0</v>
      </c>
      <c r="AW105" s="81"/>
      <c r="AX105" s="82">
        <f t="shared" si="1161"/>
        <v>0</v>
      </c>
      <c r="AY105" s="81"/>
      <c r="AZ105" s="82">
        <f t="shared" si="1162"/>
        <v>0</v>
      </c>
      <c r="BA105" s="81"/>
      <c r="BB105" s="82">
        <f t="shared" si="1163"/>
        <v>0</v>
      </c>
      <c r="BC105" s="81"/>
      <c r="BD105" s="82">
        <f t="shared" si="1164"/>
        <v>0</v>
      </c>
      <c r="BE105" s="81"/>
      <c r="BF105" s="82">
        <f t="shared" si="1165"/>
        <v>0</v>
      </c>
      <c r="BG105" s="81"/>
      <c r="BH105" s="82">
        <f t="shared" si="1166"/>
        <v>0</v>
      </c>
      <c r="BI105" s="81"/>
      <c r="BJ105" s="82">
        <f t="shared" si="1167"/>
        <v>0</v>
      </c>
      <c r="BK105" s="81"/>
      <c r="BL105" s="82">
        <f t="shared" si="1168"/>
        <v>0</v>
      </c>
      <c r="BM105" s="148"/>
      <c r="BN105" s="82">
        <f t="shared" si="1169"/>
        <v>0</v>
      </c>
      <c r="BO105" s="81"/>
      <c r="BP105" s="82">
        <f t="shared" si="1170"/>
        <v>0</v>
      </c>
      <c r="BQ105" s="81"/>
      <c r="BR105" s="82">
        <f t="shared" si="1171"/>
        <v>0</v>
      </c>
      <c r="BS105" s="81"/>
      <c r="BT105" s="82">
        <f t="shared" si="1172"/>
        <v>0</v>
      </c>
      <c r="BU105" s="81"/>
      <c r="BV105" s="82">
        <f t="shared" si="1173"/>
        <v>0</v>
      </c>
      <c r="BW105" s="81"/>
      <c r="BX105" s="82">
        <f t="shared" si="1174"/>
        <v>0</v>
      </c>
      <c r="BY105" s="81"/>
      <c r="BZ105" s="82">
        <f t="shared" si="1175"/>
        <v>0</v>
      </c>
      <c r="CA105" s="87">
        <v>0</v>
      </c>
      <c r="CB105" s="84">
        <f t="shared" si="1176"/>
        <v>0</v>
      </c>
      <c r="CC105" s="81"/>
      <c r="CD105" s="84">
        <f t="shared" si="1177"/>
        <v>0</v>
      </c>
      <c r="CE105" s="81"/>
      <c r="CF105" s="84">
        <f t="shared" si="1178"/>
        <v>0</v>
      </c>
      <c r="CG105" s="87"/>
      <c r="CH105" s="84">
        <f t="shared" si="1179"/>
        <v>0</v>
      </c>
      <c r="CI105" s="87"/>
      <c r="CJ105" s="84">
        <f t="shared" si="1180"/>
        <v>0</v>
      </c>
      <c r="CK105" s="81"/>
      <c r="CL105" s="84">
        <f t="shared" si="1181"/>
        <v>0</v>
      </c>
      <c r="CM105" s="81"/>
      <c r="CN105" s="84">
        <f t="shared" si="1182"/>
        <v>0</v>
      </c>
      <c r="CO105" s="87"/>
      <c r="CP105" s="84">
        <f t="shared" si="1183"/>
        <v>0</v>
      </c>
      <c r="CQ105" s="81"/>
      <c r="CR105" s="84">
        <f t="shared" si="1184"/>
        <v>0</v>
      </c>
      <c r="CS105" s="81"/>
      <c r="CT105" s="84">
        <f t="shared" si="1185"/>
        <v>0</v>
      </c>
      <c r="CU105" s="81"/>
      <c r="CV105" s="84">
        <f t="shared" si="1186"/>
        <v>0</v>
      </c>
      <c r="CW105" s="81"/>
      <c r="CX105" s="84">
        <f t="shared" si="1187"/>
        <v>0</v>
      </c>
      <c r="CY105" s="81"/>
      <c r="CZ105" s="84">
        <f t="shared" si="1188"/>
        <v>0</v>
      </c>
      <c r="DA105" s="81"/>
      <c r="DB105" s="84">
        <f t="shared" si="1189"/>
        <v>0</v>
      </c>
      <c r="DC105" s="81"/>
      <c r="DD105" s="81">
        <f t="shared" si="1190"/>
        <v>0</v>
      </c>
      <c r="DE105" s="85"/>
      <c r="DF105" s="81">
        <f t="shared" si="1191"/>
        <v>0</v>
      </c>
      <c r="DG105" s="81"/>
      <c r="DH105" s="81">
        <f t="shared" si="1192"/>
        <v>0</v>
      </c>
      <c r="DI105" s="81"/>
      <c r="DJ105" s="81">
        <f t="shared" si="1193"/>
        <v>0</v>
      </c>
      <c r="DK105" s="81"/>
      <c r="DL105" s="82">
        <f t="shared" si="1194"/>
        <v>0</v>
      </c>
      <c r="DM105" s="81"/>
      <c r="DN105" s="82">
        <f t="shared" si="1195"/>
        <v>0</v>
      </c>
      <c r="DO105" s="81"/>
      <c r="DP105" s="84">
        <f t="shared" si="1196"/>
        <v>0</v>
      </c>
      <c r="DQ105" s="81"/>
      <c r="DR105" s="87"/>
      <c r="DS105" s="81"/>
      <c r="DT105" s="82">
        <f t="shared" si="1197"/>
        <v>0</v>
      </c>
      <c r="DU105" s="81"/>
      <c r="DV105" s="82">
        <f t="shared" si="1198"/>
        <v>0</v>
      </c>
      <c r="DW105" s="81"/>
      <c r="DX105" s="87"/>
      <c r="DY105" s="86"/>
      <c r="DZ105" s="86"/>
      <c r="EA105" s="81"/>
      <c r="EB105" s="87">
        <f t="shared" si="1199"/>
        <v>0</v>
      </c>
      <c r="EC105" s="81"/>
      <c r="ED105" s="81"/>
      <c r="EE105" s="81"/>
      <c r="EF105" s="88">
        <f t="shared" si="1200"/>
        <v>0</v>
      </c>
      <c r="EG105" s="149"/>
      <c r="EH105" s="149"/>
      <c r="EI105" s="149"/>
      <c r="EJ105" s="149"/>
      <c r="EK105" s="88"/>
      <c r="EL105" s="149"/>
      <c r="EM105" s="146">
        <f t="shared" si="1024"/>
        <v>38</v>
      </c>
      <c r="EN105" s="146">
        <f t="shared" si="1024"/>
        <v>2774971.5839999998</v>
      </c>
    </row>
    <row r="106" spans="1:144" s="134" customFormat="1" ht="45" customHeight="1" x14ac:dyDescent="0.25">
      <c r="A106" s="143"/>
      <c r="B106" s="73">
        <v>75</v>
      </c>
      <c r="C106" s="147" t="s">
        <v>277</v>
      </c>
      <c r="D106" s="123" t="s">
        <v>278</v>
      </c>
      <c r="E106" s="76">
        <v>17622</v>
      </c>
      <c r="F106" s="158">
        <v>0.38</v>
      </c>
      <c r="G106" s="236">
        <v>0.56530000000000002</v>
      </c>
      <c r="H106" s="79">
        <v>1</v>
      </c>
      <c r="I106" s="124">
        <v>1.4</v>
      </c>
      <c r="J106" s="124">
        <v>1.68</v>
      </c>
      <c r="K106" s="124">
        <v>2.23</v>
      </c>
      <c r="L106" s="126">
        <v>2.57</v>
      </c>
      <c r="M106" s="81">
        <v>14</v>
      </c>
      <c r="N106" s="98">
        <f t="shared" ref="N106:N117" si="1201">(M106*$E106*$F106*((1-$G106)+$G106*$I106*$H106*N$10))</f>
        <v>114947.5729248</v>
      </c>
      <c r="O106" s="144"/>
      <c r="P106" s="98">
        <f t="shared" ref="P106:P117" si="1202">(O106*$E106*$F106*((1-$G106)+$G106*$I106*$H106*P$10))</f>
        <v>0</v>
      </c>
      <c r="Q106" s="87"/>
      <c r="R106" s="98">
        <f t="shared" ref="R106:R117" si="1203">(Q106*$E106*$F106*((1-$G106)+$G106*$I106*$H106*R$10))</f>
        <v>0</v>
      </c>
      <c r="S106" s="81"/>
      <c r="T106" s="98">
        <f t="shared" ref="T106:T117" si="1204">(S106*$E106*$F106*((1-$G106)+$G106*$I106*$H106*T$10))</f>
        <v>0</v>
      </c>
      <c r="U106" s="81"/>
      <c r="V106" s="98">
        <f t="shared" ref="V106:V117" si="1205">(U106*$E106*$F106*((1-$G106)+$G106*$I106*$H106*V$10))</f>
        <v>0</v>
      </c>
      <c r="W106" s="81"/>
      <c r="X106" s="98">
        <f t="shared" ref="X106:X117" si="1206">(W106*$E106*$F106*((1-$G106)+$G106*$I106*$H106*X$10))</f>
        <v>0</v>
      </c>
      <c r="Y106" s="87"/>
      <c r="Z106" s="98">
        <f t="shared" ref="Z106:Z117" si="1207">(Y106*$E106*$F106*((1-$G106)+$G106*$I106*$H106*Z$10))</f>
        <v>0</v>
      </c>
      <c r="AA106" s="81">
        <v>0</v>
      </c>
      <c r="AB106" s="98">
        <f t="shared" ref="AB106:AB117" si="1208">(AA106*$E106*$F106*((1-$G106)+$G106*$I106*$H106*AB$10))</f>
        <v>0</v>
      </c>
      <c r="AC106" s="87"/>
      <c r="AD106" s="98">
        <f t="shared" ref="AD106:AD117" si="1209">(AC106*$E106*$F106*((1-$G106)+$G106*$J106*$H106*AD$10))</f>
        <v>0</v>
      </c>
      <c r="AE106" s="81"/>
      <c r="AF106" s="98">
        <f t="shared" ref="AF106:AF117" si="1210">(AE106*$E106*$F106*((1-$G106)+$G106*$J106*$H106*AF$10))</f>
        <v>0</v>
      </c>
      <c r="AG106" s="81"/>
      <c r="AH106" s="98">
        <f t="shared" ref="AH106:AH117" si="1211">(AG106*$E106*$F106*((1-$G106)+$G106*$I106*$H106*AH$10))</f>
        <v>0</v>
      </c>
      <c r="AI106" s="81"/>
      <c r="AJ106" s="98">
        <f t="shared" ref="AJ106:AJ117" si="1212">(AI106*$E106*$F106*((1-$G106)+$G106*$I106*$H106*AJ$10))</f>
        <v>0</v>
      </c>
      <c r="AK106" s="81"/>
      <c r="AL106" s="98">
        <f t="shared" ref="AL106:AL117" si="1213">(AK106*$E106*$F106*((1-$G106)+$G106*$I106*$H106*AL$10))</f>
        <v>0</v>
      </c>
      <c r="AM106" s="81"/>
      <c r="AN106" s="98">
        <f t="shared" ref="AN106:AN117" si="1214">(AM106*$E106*$F106*((1-$G106)+$G106*$I106*$H106*AN$10))</f>
        <v>0</v>
      </c>
      <c r="AO106" s="81">
        <v>0</v>
      </c>
      <c r="AP106" s="98">
        <f t="shared" ref="AP106:AP117" si="1215">(AO106*$E106*$F106*((1-$G106)+$G106*$I106*$H106*AP$10))</f>
        <v>0</v>
      </c>
      <c r="AQ106" s="81"/>
      <c r="AR106" s="98">
        <f t="shared" ref="AR106:AR117" si="1216">(AQ106*$E106*$F106*((1-$G106)+$G106*$I106*$H106*AR$10))</f>
        <v>0</v>
      </c>
      <c r="AS106" s="81"/>
      <c r="AT106" s="98">
        <f t="shared" ref="AT106:AT117" si="1217">(AS106*$E106*$F106*((1-$G106)+$G106*$I106*$H106*AT$10))</f>
        <v>0</v>
      </c>
      <c r="AU106" s="81">
        <v>0</v>
      </c>
      <c r="AV106" s="98">
        <f t="shared" ref="AV106:AV117" si="1218">(AU106*$E106*$F106*((1-$G106)+$G106*$I106*$H106*AV$10))</f>
        <v>0</v>
      </c>
      <c r="AW106" s="81"/>
      <c r="AX106" s="98">
        <f t="shared" ref="AX106:AX117" si="1219">(AW106*$E106*$F106*((1-$G106)+$G106*$I106*$H106*AX$10))</f>
        <v>0</v>
      </c>
      <c r="AY106" s="81"/>
      <c r="AZ106" s="98">
        <f t="shared" ref="AZ106:AZ117" si="1220">(AY106*$E106*$F106*((1-$G106)+$G106*$I106*$H106*AZ$10))</f>
        <v>0</v>
      </c>
      <c r="BA106" s="81"/>
      <c r="BB106" s="98">
        <f t="shared" ref="BB106:BB117" si="1221">(BA106*$E106*$F106*((1-$G106)+$G106*$I106*$H106*BB$10))</f>
        <v>0</v>
      </c>
      <c r="BC106" s="81"/>
      <c r="BD106" s="98">
        <f t="shared" ref="BD106:BD117" si="1222">(BC106*$E106*$F106*((1-$G106)+$G106*$I106*$H106*BD$10))</f>
        <v>0</v>
      </c>
      <c r="BE106" s="81"/>
      <c r="BF106" s="98">
        <f t="shared" ref="BF106:BF117" si="1223">(BE106*$E106*$F106*((1-$G106)+$G106*$I106*$H106*BF$10))</f>
        <v>0</v>
      </c>
      <c r="BG106" s="81"/>
      <c r="BH106" s="98">
        <f t="shared" ref="BH106:BH117" si="1224">(BG106*$E106*$F106*((1-$G106)+$G106*$I106*$H106*BH$10))</f>
        <v>0</v>
      </c>
      <c r="BI106" s="81"/>
      <c r="BJ106" s="98">
        <f t="shared" ref="BJ106:BJ117" si="1225">(BI106*$E106*$F106*((1-$G106)+$G106*$I106*$H106*BJ$10))</f>
        <v>0</v>
      </c>
      <c r="BK106" s="81"/>
      <c r="BL106" s="98">
        <f t="shared" ref="BL106:BL117" si="1226">(BK106*$E106*$F106*((1-$G106)+$G106*$I106*$H106*BL$10))</f>
        <v>0</v>
      </c>
      <c r="BM106" s="148"/>
      <c r="BN106" s="98">
        <f t="shared" ref="BN106:BN117" si="1227">(BM106*$E106*$F106*((1-$G106)+$G106*$I106*$H106*BN$10))</f>
        <v>0</v>
      </c>
      <c r="BO106" s="81"/>
      <c r="BP106" s="98">
        <f t="shared" ref="BP106:BP117" si="1228">(BO106*$E106*$F106*((1-$G106)+$G106*$I106*$H106*BP$10))</f>
        <v>0</v>
      </c>
      <c r="BQ106" s="81"/>
      <c r="BR106" s="98">
        <f t="shared" ref="BR106:BR117" si="1229">(BQ106*$E106*$F106*((1-$G106)+$G106*$I106*$H106*BR$10))</f>
        <v>0</v>
      </c>
      <c r="BS106" s="81"/>
      <c r="BT106" s="98">
        <f t="shared" ref="BT106:BT117" si="1230">(BS106*$E106*$F106*((1-$G106)+$G106*$I106*$H106*BT$10))</f>
        <v>0</v>
      </c>
      <c r="BU106" s="81"/>
      <c r="BV106" s="98">
        <f t="shared" ref="BV106:BV117" si="1231">(BU106*$E106*$F106*((1-$G106)+$G106*$I106*$H106*BV$10))</f>
        <v>0</v>
      </c>
      <c r="BW106" s="81"/>
      <c r="BX106" s="98">
        <f t="shared" ref="BX106:BX117" si="1232">(BW106*$E106*$F106*((1-$G106)+$G106*$I106*$H106*BX$10))</f>
        <v>0</v>
      </c>
      <c r="BY106" s="81"/>
      <c r="BZ106" s="98">
        <f t="shared" ref="BZ106:BZ117" si="1233">(BY106*$E106*$F106*((1-$G106)+$G106*$I106*$H106*BZ$10))</f>
        <v>0</v>
      </c>
      <c r="CA106" s="87">
        <v>0</v>
      </c>
      <c r="CB106" s="98">
        <f t="shared" ref="CB106:CB117" si="1234">(CA106*$E106*$F106*((1-$G106)+$G106*$J106*$H106*CB$10))</f>
        <v>0</v>
      </c>
      <c r="CC106" s="81"/>
      <c r="CD106" s="98">
        <f t="shared" ref="CD106:CD117" si="1235">(CC106*$E106*$F106*((1-$G106)+$G106*$J106*$H106*CD$10))</f>
        <v>0</v>
      </c>
      <c r="CE106" s="81"/>
      <c r="CF106" s="98">
        <f t="shared" ref="CF106:CF117" si="1236">(CE106*$E106*$F106*((1-$G106)+$G106*$J106*$H106*CF$10))</f>
        <v>0</v>
      </c>
      <c r="CG106" s="87"/>
      <c r="CH106" s="98">
        <f t="shared" ref="CH106:CH117" si="1237">(CG106*$E106*$F106*((1-$G106)+$G106*$J106*$H106*CH$10))</f>
        <v>0</v>
      </c>
      <c r="CI106" s="87"/>
      <c r="CJ106" s="98">
        <f t="shared" ref="CJ106:CJ117" si="1238">(CI106*$E106*$F106*((1-$G106)+$G106*$J106*$H106*CJ$10))</f>
        <v>0</v>
      </c>
      <c r="CK106" s="81"/>
      <c r="CL106" s="98">
        <f t="shared" ref="CL106:CL117" si="1239">(CK106*$E106*$F106*((1-$G106)+$G106*$J106*$H106*CL$10))</f>
        <v>0</v>
      </c>
      <c r="CM106" s="81"/>
      <c r="CN106" s="98">
        <f t="shared" ref="CN106:CN117" si="1240">(CM106*$E106*$F106*((1-$G106)+$G106*$J106*$H106*CN$10))</f>
        <v>0</v>
      </c>
      <c r="CO106" s="87"/>
      <c r="CP106" s="98">
        <f t="shared" ref="CP106:CP117" si="1241">(CO106*$E106*$F106*((1-$G106)+$G106*$J106*$H106*CP$10))</f>
        <v>0</v>
      </c>
      <c r="CQ106" s="81"/>
      <c r="CR106" s="98">
        <f t="shared" ref="CR106:CR117" si="1242">(CQ106*$E106*$F106*((1-$G106)+$G106*$J106*$H106*CR$10))</f>
        <v>0</v>
      </c>
      <c r="CS106" s="81"/>
      <c r="CT106" s="98">
        <f t="shared" ref="CT106:CT117" si="1243">(CS106*$E106*$F106*((1-$G106)+$G106*$J106*$H106*CT$10))</f>
        <v>0</v>
      </c>
      <c r="CU106" s="81"/>
      <c r="CV106" s="98">
        <f t="shared" ref="CV106:CV117" si="1244">(CU106*$E106*$F106*((1-$G106)+$G106*$J106*$H106*CV$10))</f>
        <v>0</v>
      </c>
      <c r="CW106" s="81"/>
      <c r="CX106" s="98">
        <f t="shared" ref="CX106:CX117" si="1245">(CW106*$E106*$F106*((1-$G106)+$G106*$J106*$H106*CX$10))</f>
        <v>0</v>
      </c>
      <c r="CY106" s="81"/>
      <c r="CZ106" s="98">
        <f t="shared" ref="CZ106:CZ117" si="1246">(CY106*$E106*$F106*((1-$G106)+$G106*$J106*$H106*CZ$10))</f>
        <v>0</v>
      </c>
      <c r="DA106" s="81"/>
      <c r="DB106" s="98">
        <f t="shared" ref="DB106:DB117" si="1247">(DA106*$E106*$F106*((1-$G106)+$G106*$J106*$H106*DB$10))</f>
        <v>0</v>
      </c>
      <c r="DC106" s="81"/>
      <c r="DD106" s="98">
        <f t="shared" ref="DD106:DD117" si="1248">(DC106*$E106*$F106*((1-$G106)+$G106*$J106*$H106*DD$10))</f>
        <v>0</v>
      </c>
      <c r="DE106" s="85"/>
      <c r="DF106" s="98">
        <f t="shared" ref="DF106:DF117" si="1249">(DE106*$E106*$F106*((1-$G106)+$G106*$J106*$H106*DF$10))</f>
        <v>0</v>
      </c>
      <c r="DG106" s="81"/>
      <c r="DH106" s="98">
        <f t="shared" ref="DH106:DH117" si="1250">(DG106*$E106*$F106*((1-$G106)+$G106*$K106*$H106*DH$10))</f>
        <v>0</v>
      </c>
      <c r="DI106" s="81"/>
      <c r="DJ106" s="98">
        <f t="shared" ref="DJ106:DJ117" si="1251">(DI106*$E106*$F106*((1-$G106)+$G106*$L106*$H106*DJ$10))</f>
        <v>0</v>
      </c>
      <c r="DK106" s="81"/>
      <c r="DL106" s="98">
        <f t="shared" ref="DL106:DL117" si="1252">(DK106*$E106*$F106*((1-$G106)+$G106*$I106*$H106*DL$10))</f>
        <v>0</v>
      </c>
      <c r="DM106" s="81"/>
      <c r="DN106" s="98">
        <f t="shared" ref="DN106:DN117" si="1253">(DM106*$E106*$F106*((1-$G106)+$G106*$I106*$H106*DN$10))</f>
        <v>0</v>
      </c>
      <c r="DO106" s="81"/>
      <c r="DP106" s="98">
        <f t="shared" ref="DP106:DP117" si="1254">(DO106*$E106*$F106*((1-$G106)+$G106*$H106*DP$10))</f>
        <v>0</v>
      </c>
      <c r="DQ106" s="81"/>
      <c r="DR106" s="98"/>
      <c r="DS106" s="81"/>
      <c r="DT106" s="98">
        <f t="shared" ref="DT106:DT117" si="1255">(DS106*$E106*$F106*((1-$G106)+$G106*$I106*$H106*DT$10))</f>
        <v>0</v>
      </c>
      <c r="DU106" s="81"/>
      <c r="DV106" s="98">
        <f t="shared" ref="DV106:DV117" si="1256">(DU106*$E106*$F106*((1-$G106)+$G106*$I106*$H106*DV$10))</f>
        <v>0</v>
      </c>
      <c r="DW106" s="81"/>
      <c r="DX106" s="98">
        <f t="shared" ref="DX106:DX117" si="1257">(DW106*$E106*$F106*((1-$G106)+$G106*$J106*$H106*DX$10))</f>
        <v>0</v>
      </c>
      <c r="DY106" s="86"/>
      <c r="DZ106" s="98">
        <f t="shared" ref="DZ106:DZ117" si="1258">(DY106*$E106*$F106*((1-$G106)+$G106*$I106*$H106*DZ$10))</f>
        <v>0</v>
      </c>
      <c r="EA106" s="101"/>
      <c r="EB106" s="98">
        <f t="shared" ref="EB106:EB117" si="1259">(EA106*$E106*$F106*((1-$G106)+$G106*$I106*$H106*EB$10))</f>
        <v>0</v>
      </c>
      <c r="EC106" s="101"/>
      <c r="ED106" s="98">
        <f t="shared" ref="ED106:ED117" si="1260">(EC106*$E106*$F106*((1-$G106)+$G106*$H106*ED$10))</f>
        <v>0</v>
      </c>
      <c r="EE106" s="101"/>
      <c r="EF106" s="98">
        <f t="shared" ref="EF106:EF117" si="1261">(EE106/12*2*$E106*$F106*((1-$G106)+$G106*$I106*$H106))</f>
        <v>0</v>
      </c>
      <c r="EG106" s="98"/>
      <c r="EH106" s="98"/>
      <c r="EI106" s="98"/>
      <c r="EJ106" s="98"/>
      <c r="EK106" s="98"/>
      <c r="EL106" s="98"/>
      <c r="EM106" s="146">
        <f t="shared" si="1024"/>
        <v>14</v>
      </c>
      <c r="EN106" s="146">
        <f t="shared" si="1024"/>
        <v>114947.5729248</v>
      </c>
    </row>
    <row r="107" spans="1:144" s="134" customFormat="1" ht="45" customHeight="1" x14ac:dyDescent="0.25">
      <c r="A107" s="143"/>
      <c r="B107" s="73">
        <v>76</v>
      </c>
      <c r="C107" s="147" t="s">
        <v>279</v>
      </c>
      <c r="D107" s="123" t="s">
        <v>280</v>
      </c>
      <c r="E107" s="76">
        <v>17622</v>
      </c>
      <c r="F107" s="172">
        <v>1.45</v>
      </c>
      <c r="G107" s="236">
        <v>0.56530000000000002</v>
      </c>
      <c r="H107" s="79">
        <v>1</v>
      </c>
      <c r="I107" s="124">
        <v>1.4</v>
      </c>
      <c r="J107" s="124">
        <v>1.68</v>
      </c>
      <c r="K107" s="124">
        <v>2.23</v>
      </c>
      <c r="L107" s="126">
        <v>2.57</v>
      </c>
      <c r="M107" s="81">
        <v>182</v>
      </c>
      <c r="N107" s="98">
        <f t="shared" si="1201"/>
        <v>5702004.6042959988</v>
      </c>
      <c r="O107" s="144"/>
      <c r="P107" s="98">
        <f t="shared" si="1202"/>
        <v>0</v>
      </c>
      <c r="Q107" s="87"/>
      <c r="R107" s="98">
        <f t="shared" si="1203"/>
        <v>0</v>
      </c>
      <c r="S107" s="81"/>
      <c r="T107" s="98">
        <f t="shared" si="1204"/>
        <v>0</v>
      </c>
      <c r="U107" s="81"/>
      <c r="V107" s="98">
        <f t="shared" si="1205"/>
        <v>0</v>
      </c>
      <c r="W107" s="81"/>
      <c r="X107" s="98">
        <f t="shared" si="1206"/>
        <v>0</v>
      </c>
      <c r="Y107" s="87"/>
      <c r="Z107" s="98">
        <f t="shared" si="1207"/>
        <v>0</v>
      </c>
      <c r="AA107" s="81">
        <v>0</v>
      </c>
      <c r="AB107" s="98">
        <f t="shared" si="1208"/>
        <v>0</v>
      </c>
      <c r="AC107" s="87"/>
      <c r="AD107" s="98">
        <f t="shared" si="1209"/>
        <v>0</v>
      </c>
      <c r="AE107" s="81"/>
      <c r="AF107" s="98">
        <f t="shared" si="1210"/>
        <v>0</v>
      </c>
      <c r="AG107" s="81"/>
      <c r="AH107" s="98">
        <f t="shared" si="1211"/>
        <v>0</v>
      </c>
      <c r="AI107" s="81"/>
      <c r="AJ107" s="98">
        <f t="shared" si="1212"/>
        <v>0</v>
      </c>
      <c r="AK107" s="81"/>
      <c r="AL107" s="98">
        <f t="shared" si="1213"/>
        <v>0</v>
      </c>
      <c r="AM107" s="81"/>
      <c r="AN107" s="98">
        <f t="shared" si="1214"/>
        <v>0</v>
      </c>
      <c r="AO107" s="81">
        <v>0</v>
      </c>
      <c r="AP107" s="98">
        <f t="shared" si="1215"/>
        <v>0</v>
      </c>
      <c r="AQ107" s="81"/>
      <c r="AR107" s="98">
        <f t="shared" si="1216"/>
        <v>0</v>
      </c>
      <c r="AS107" s="81"/>
      <c r="AT107" s="98">
        <f t="shared" si="1217"/>
        <v>0</v>
      </c>
      <c r="AU107" s="81">
        <v>0</v>
      </c>
      <c r="AV107" s="98">
        <f t="shared" si="1218"/>
        <v>0</v>
      </c>
      <c r="AW107" s="81"/>
      <c r="AX107" s="98">
        <f t="shared" si="1219"/>
        <v>0</v>
      </c>
      <c r="AY107" s="81"/>
      <c r="AZ107" s="98">
        <f t="shared" si="1220"/>
        <v>0</v>
      </c>
      <c r="BA107" s="81"/>
      <c r="BB107" s="98">
        <f t="shared" si="1221"/>
        <v>0</v>
      </c>
      <c r="BC107" s="81"/>
      <c r="BD107" s="98">
        <f t="shared" si="1222"/>
        <v>0</v>
      </c>
      <c r="BE107" s="81"/>
      <c r="BF107" s="98">
        <f t="shared" si="1223"/>
        <v>0</v>
      </c>
      <c r="BG107" s="81"/>
      <c r="BH107" s="98">
        <f t="shared" si="1224"/>
        <v>0</v>
      </c>
      <c r="BI107" s="81"/>
      <c r="BJ107" s="98">
        <f t="shared" si="1225"/>
        <v>0</v>
      </c>
      <c r="BK107" s="81"/>
      <c r="BL107" s="98">
        <f t="shared" si="1226"/>
        <v>0</v>
      </c>
      <c r="BM107" s="148"/>
      <c r="BN107" s="98">
        <f t="shared" si="1227"/>
        <v>0</v>
      </c>
      <c r="BO107" s="81"/>
      <c r="BP107" s="98">
        <f t="shared" si="1228"/>
        <v>0</v>
      </c>
      <c r="BQ107" s="81"/>
      <c r="BR107" s="98">
        <f t="shared" si="1229"/>
        <v>0</v>
      </c>
      <c r="BS107" s="81"/>
      <c r="BT107" s="98">
        <f t="shared" si="1230"/>
        <v>0</v>
      </c>
      <c r="BU107" s="81"/>
      <c r="BV107" s="98">
        <f t="shared" si="1231"/>
        <v>0</v>
      </c>
      <c r="BW107" s="81"/>
      <c r="BX107" s="98">
        <f t="shared" si="1232"/>
        <v>0</v>
      </c>
      <c r="BY107" s="81"/>
      <c r="BZ107" s="98">
        <f t="shared" si="1233"/>
        <v>0</v>
      </c>
      <c r="CA107" s="87">
        <v>0</v>
      </c>
      <c r="CB107" s="98">
        <f t="shared" si="1234"/>
        <v>0</v>
      </c>
      <c r="CC107" s="81"/>
      <c r="CD107" s="98">
        <f t="shared" si="1235"/>
        <v>0</v>
      </c>
      <c r="CE107" s="81"/>
      <c r="CF107" s="98">
        <f t="shared" si="1236"/>
        <v>0</v>
      </c>
      <c r="CG107" s="87"/>
      <c r="CH107" s="98">
        <f t="shared" si="1237"/>
        <v>0</v>
      </c>
      <c r="CI107" s="87"/>
      <c r="CJ107" s="98">
        <f t="shared" si="1238"/>
        <v>0</v>
      </c>
      <c r="CK107" s="81"/>
      <c r="CL107" s="98">
        <f t="shared" si="1239"/>
        <v>0</v>
      </c>
      <c r="CM107" s="81"/>
      <c r="CN107" s="98">
        <f t="shared" si="1240"/>
        <v>0</v>
      </c>
      <c r="CO107" s="87"/>
      <c r="CP107" s="98">
        <f t="shared" si="1241"/>
        <v>0</v>
      </c>
      <c r="CQ107" s="81"/>
      <c r="CR107" s="98">
        <f t="shared" si="1242"/>
        <v>0</v>
      </c>
      <c r="CS107" s="81"/>
      <c r="CT107" s="98">
        <f t="shared" si="1243"/>
        <v>0</v>
      </c>
      <c r="CU107" s="81"/>
      <c r="CV107" s="98">
        <f t="shared" si="1244"/>
        <v>0</v>
      </c>
      <c r="CW107" s="81"/>
      <c r="CX107" s="98">
        <f t="shared" si="1245"/>
        <v>0</v>
      </c>
      <c r="CY107" s="81"/>
      <c r="CZ107" s="98">
        <f t="shared" si="1246"/>
        <v>0</v>
      </c>
      <c r="DA107" s="81"/>
      <c r="DB107" s="98">
        <f t="shared" si="1247"/>
        <v>0</v>
      </c>
      <c r="DC107" s="81"/>
      <c r="DD107" s="98">
        <f t="shared" si="1248"/>
        <v>0</v>
      </c>
      <c r="DE107" s="85"/>
      <c r="DF107" s="98">
        <f t="shared" si="1249"/>
        <v>0</v>
      </c>
      <c r="DG107" s="81"/>
      <c r="DH107" s="98">
        <f t="shared" si="1250"/>
        <v>0</v>
      </c>
      <c r="DI107" s="81"/>
      <c r="DJ107" s="98">
        <f t="shared" si="1251"/>
        <v>0</v>
      </c>
      <c r="DK107" s="81"/>
      <c r="DL107" s="98">
        <f t="shared" si="1252"/>
        <v>0</v>
      </c>
      <c r="DM107" s="81"/>
      <c r="DN107" s="98">
        <f t="shared" si="1253"/>
        <v>0</v>
      </c>
      <c r="DO107" s="81"/>
      <c r="DP107" s="98">
        <f t="shared" si="1254"/>
        <v>0</v>
      </c>
      <c r="DQ107" s="81"/>
      <c r="DR107" s="98"/>
      <c r="DS107" s="81"/>
      <c r="DT107" s="98">
        <f t="shared" si="1255"/>
        <v>0</v>
      </c>
      <c r="DU107" s="81"/>
      <c r="DV107" s="98">
        <f t="shared" si="1256"/>
        <v>0</v>
      </c>
      <c r="DW107" s="81"/>
      <c r="DX107" s="98">
        <f t="shared" si="1257"/>
        <v>0</v>
      </c>
      <c r="DY107" s="86"/>
      <c r="DZ107" s="98">
        <f t="shared" si="1258"/>
        <v>0</v>
      </c>
      <c r="EA107" s="101"/>
      <c r="EB107" s="98">
        <f t="shared" si="1259"/>
        <v>0</v>
      </c>
      <c r="EC107" s="101"/>
      <c r="ED107" s="98">
        <f t="shared" si="1260"/>
        <v>0</v>
      </c>
      <c r="EE107" s="101"/>
      <c r="EF107" s="98">
        <f t="shared" si="1261"/>
        <v>0</v>
      </c>
      <c r="EG107" s="98"/>
      <c r="EH107" s="98"/>
      <c r="EI107" s="98"/>
      <c r="EJ107" s="98"/>
      <c r="EK107" s="98"/>
      <c r="EL107" s="98"/>
      <c r="EM107" s="146">
        <f t="shared" si="1024"/>
        <v>182</v>
      </c>
      <c r="EN107" s="146">
        <f t="shared" si="1024"/>
        <v>5702004.6042959988</v>
      </c>
    </row>
    <row r="108" spans="1:144" s="134" customFormat="1" ht="45" customHeight="1" x14ac:dyDescent="0.25">
      <c r="A108" s="143"/>
      <c r="B108" s="73">
        <v>77</v>
      </c>
      <c r="C108" s="147" t="s">
        <v>281</v>
      </c>
      <c r="D108" s="123" t="s">
        <v>282</v>
      </c>
      <c r="E108" s="76">
        <v>17622</v>
      </c>
      <c r="F108" s="172">
        <v>3.04</v>
      </c>
      <c r="G108" s="236">
        <v>0.56530000000000002</v>
      </c>
      <c r="H108" s="79">
        <v>1</v>
      </c>
      <c r="I108" s="124">
        <v>1.4</v>
      </c>
      <c r="J108" s="124">
        <v>1.68</v>
      </c>
      <c r="K108" s="124">
        <v>2.23</v>
      </c>
      <c r="L108" s="126">
        <v>2.57</v>
      </c>
      <c r="M108" s="81">
        <v>23</v>
      </c>
      <c r="N108" s="98">
        <f t="shared" si="1201"/>
        <v>1510739.5298687997</v>
      </c>
      <c r="O108" s="144"/>
      <c r="P108" s="98">
        <f t="shared" si="1202"/>
        <v>0</v>
      </c>
      <c r="Q108" s="87"/>
      <c r="R108" s="98">
        <f t="shared" si="1203"/>
        <v>0</v>
      </c>
      <c r="S108" s="81"/>
      <c r="T108" s="98">
        <f t="shared" si="1204"/>
        <v>0</v>
      </c>
      <c r="U108" s="81"/>
      <c r="V108" s="98">
        <f t="shared" si="1205"/>
        <v>0</v>
      </c>
      <c r="W108" s="81"/>
      <c r="X108" s="98">
        <f t="shared" si="1206"/>
        <v>0</v>
      </c>
      <c r="Y108" s="87"/>
      <c r="Z108" s="98">
        <f t="shared" si="1207"/>
        <v>0</v>
      </c>
      <c r="AA108" s="81">
        <v>0</v>
      </c>
      <c r="AB108" s="98">
        <f t="shared" si="1208"/>
        <v>0</v>
      </c>
      <c r="AC108" s="87"/>
      <c r="AD108" s="98">
        <f t="shared" si="1209"/>
        <v>0</v>
      </c>
      <c r="AE108" s="98"/>
      <c r="AF108" s="98">
        <f t="shared" si="1210"/>
        <v>0</v>
      </c>
      <c r="AG108" s="81"/>
      <c r="AH108" s="98">
        <f t="shared" si="1211"/>
        <v>0</v>
      </c>
      <c r="AI108" s="81"/>
      <c r="AJ108" s="98">
        <f t="shared" si="1212"/>
        <v>0</v>
      </c>
      <c r="AK108" s="81"/>
      <c r="AL108" s="98">
        <f t="shared" si="1213"/>
        <v>0</v>
      </c>
      <c r="AM108" s="81"/>
      <c r="AN108" s="98">
        <f t="shared" si="1214"/>
        <v>0</v>
      </c>
      <c r="AO108" s="81">
        <v>0</v>
      </c>
      <c r="AP108" s="98">
        <f t="shared" si="1215"/>
        <v>0</v>
      </c>
      <c r="AQ108" s="81"/>
      <c r="AR108" s="98">
        <f t="shared" si="1216"/>
        <v>0</v>
      </c>
      <c r="AS108" s="81"/>
      <c r="AT108" s="98">
        <f t="shared" si="1217"/>
        <v>0</v>
      </c>
      <c r="AU108" s="81">
        <v>0</v>
      </c>
      <c r="AV108" s="98">
        <f t="shared" si="1218"/>
        <v>0</v>
      </c>
      <c r="AW108" s="81"/>
      <c r="AX108" s="98">
        <f t="shared" si="1219"/>
        <v>0</v>
      </c>
      <c r="AY108" s="81"/>
      <c r="AZ108" s="98">
        <f t="shared" si="1220"/>
        <v>0</v>
      </c>
      <c r="BA108" s="81"/>
      <c r="BB108" s="98">
        <f t="shared" si="1221"/>
        <v>0</v>
      </c>
      <c r="BC108" s="81"/>
      <c r="BD108" s="98">
        <f t="shared" si="1222"/>
        <v>0</v>
      </c>
      <c r="BE108" s="81"/>
      <c r="BF108" s="98">
        <f t="shared" si="1223"/>
        <v>0</v>
      </c>
      <c r="BG108" s="81"/>
      <c r="BH108" s="98">
        <f t="shared" si="1224"/>
        <v>0</v>
      </c>
      <c r="BI108" s="81"/>
      <c r="BJ108" s="98">
        <f t="shared" si="1225"/>
        <v>0</v>
      </c>
      <c r="BK108" s="81"/>
      <c r="BL108" s="98">
        <f t="shared" si="1226"/>
        <v>0</v>
      </c>
      <c r="BM108" s="148"/>
      <c r="BN108" s="98">
        <f t="shared" si="1227"/>
        <v>0</v>
      </c>
      <c r="BO108" s="81"/>
      <c r="BP108" s="98">
        <f t="shared" si="1228"/>
        <v>0</v>
      </c>
      <c r="BQ108" s="81"/>
      <c r="BR108" s="98">
        <f t="shared" si="1229"/>
        <v>0</v>
      </c>
      <c r="BS108" s="81"/>
      <c r="BT108" s="98">
        <f t="shared" si="1230"/>
        <v>0</v>
      </c>
      <c r="BU108" s="81"/>
      <c r="BV108" s="98">
        <f t="shared" si="1231"/>
        <v>0</v>
      </c>
      <c r="BW108" s="81"/>
      <c r="BX108" s="98">
        <f t="shared" si="1232"/>
        <v>0</v>
      </c>
      <c r="BY108" s="81"/>
      <c r="BZ108" s="98">
        <f t="shared" si="1233"/>
        <v>0</v>
      </c>
      <c r="CA108" s="87">
        <v>0</v>
      </c>
      <c r="CB108" s="98">
        <f t="shared" si="1234"/>
        <v>0</v>
      </c>
      <c r="CC108" s="81"/>
      <c r="CD108" s="98">
        <f t="shared" si="1235"/>
        <v>0</v>
      </c>
      <c r="CE108" s="81"/>
      <c r="CF108" s="98">
        <f t="shared" si="1236"/>
        <v>0</v>
      </c>
      <c r="CG108" s="87"/>
      <c r="CH108" s="98">
        <f t="shared" si="1237"/>
        <v>0</v>
      </c>
      <c r="CI108" s="87"/>
      <c r="CJ108" s="98">
        <f t="shared" si="1238"/>
        <v>0</v>
      </c>
      <c r="CK108" s="81"/>
      <c r="CL108" s="98">
        <f t="shared" si="1239"/>
        <v>0</v>
      </c>
      <c r="CM108" s="81"/>
      <c r="CN108" s="98">
        <f t="shared" si="1240"/>
        <v>0</v>
      </c>
      <c r="CO108" s="87"/>
      <c r="CP108" s="98">
        <f t="shared" si="1241"/>
        <v>0</v>
      </c>
      <c r="CQ108" s="81"/>
      <c r="CR108" s="98">
        <f t="shared" si="1242"/>
        <v>0</v>
      </c>
      <c r="CS108" s="81"/>
      <c r="CT108" s="98">
        <f t="shared" si="1243"/>
        <v>0</v>
      </c>
      <c r="CU108" s="81"/>
      <c r="CV108" s="98">
        <f t="shared" si="1244"/>
        <v>0</v>
      </c>
      <c r="CW108" s="81"/>
      <c r="CX108" s="98">
        <f t="shared" si="1245"/>
        <v>0</v>
      </c>
      <c r="CY108" s="81"/>
      <c r="CZ108" s="98">
        <f t="shared" si="1246"/>
        <v>0</v>
      </c>
      <c r="DA108" s="81"/>
      <c r="DB108" s="98">
        <f t="shared" si="1247"/>
        <v>0</v>
      </c>
      <c r="DC108" s="81"/>
      <c r="DD108" s="98">
        <f t="shared" si="1248"/>
        <v>0</v>
      </c>
      <c r="DE108" s="85"/>
      <c r="DF108" s="98">
        <f t="shared" si="1249"/>
        <v>0</v>
      </c>
      <c r="DG108" s="81"/>
      <c r="DH108" s="98">
        <f t="shared" si="1250"/>
        <v>0</v>
      </c>
      <c r="DI108" s="81"/>
      <c r="DJ108" s="98">
        <f t="shared" si="1251"/>
        <v>0</v>
      </c>
      <c r="DK108" s="81"/>
      <c r="DL108" s="98">
        <f t="shared" si="1252"/>
        <v>0</v>
      </c>
      <c r="DM108" s="81"/>
      <c r="DN108" s="98">
        <f t="shared" si="1253"/>
        <v>0</v>
      </c>
      <c r="DO108" s="81"/>
      <c r="DP108" s="98">
        <f t="shared" si="1254"/>
        <v>0</v>
      </c>
      <c r="DQ108" s="81"/>
      <c r="DR108" s="98"/>
      <c r="DS108" s="81"/>
      <c r="DT108" s="98">
        <f t="shared" si="1255"/>
        <v>0</v>
      </c>
      <c r="DU108" s="81"/>
      <c r="DV108" s="98">
        <f t="shared" si="1256"/>
        <v>0</v>
      </c>
      <c r="DW108" s="81"/>
      <c r="DX108" s="98">
        <f t="shared" si="1257"/>
        <v>0</v>
      </c>
      <c r="DY108" s="86"/>
      <c r="DZ108" s="98">
        <f t="shared" si="1258"/>
        <v>0</v>
      </c>
      <c r="EA108" s="101"/>
      <c r="EB108" s="98">
        <f t="shared" si="1259"/>
        <v>0</v>
      </c>
      <c r="EC108" s="101"/>
      <c r="ED108" s="98">
        <f t="shared" si="1260"/>
        <v>0</v>
      </c>
      <c r="EE108" s="101"/>
      <c r="EF108" s="98">
        <f t="shared" si="1261"/>
        <v>0</v>
      </c>
      <c r="EG108" s="98"/>
      <c r="EH108" s="98"/>
      <c r="EI108" s="98"/>
      <c r="EJ108" s="98"/>
      <c r="EK108" s="98"/>
      <c r="EL108" s="98"/>
      <c r="EM108" s="146">
        <f t="shared" si="1024"/>
        <v>23</v>
      </c>
      <c r="EN108" s="146">
        <f t="shared" si="1024"/>
        <v>1510739.5298687997</v>
      </c>
    </row>
    <row r="109" spans="1:144" s="134" customFormat="1" ht="45" customHeight="1" x14ac:dyDescent="0.25">
      <c r="A109" s="143"/>
      <c r="B109" s="73">
        <v>78</v>
      </c>
      <c r="C109" s="147" t="s">
        <v>283</v>
      </c>
      <c r="D109" s="123" t="s">
        <v>284</v>
      </c>
      <c r="E109" s="76">
        <v>17622</v>
      </c>
      <c r="F109" s="158">
        <v>5.59</v>
      </c>
      <c r="G109" s="236">
        <v>0.56530000000000002</v>
      </c>
      <c r="H109" s="79">
        <v>1</v>
      </c>
      <c r="I109" s="124">
        <v>1.4</v>
      </c>
      <c r="J109" s="124">
        <v>1.68</v>
      </c>
      <c r="K109" s="124">
        <v>2.23</v>
      </c>
      <c r="L109" s="126">
        <v>2.57</v>
      </c>
      <c r="M109" s="81">
        <v>0</v>
      </c>
      <c r="N109" s="98">
        <f t="shared" si="1201"/>
        <v>0</v>
      </c>
      <c r="O109" s="144"/>
      <c r="P109" s="98">
        <f t="shared" si="1202"/>
        <v>0</v>
      </c>
      <c r="Q109" s="87"/>
      <c r="R109" s="98">
        <f t="shared" si="1203"/>
        <v>0</v>
      </c>
      <c r="S109" s="81"/>
      <c r="T109" s="98">
        <f t="shared" si="1204"/>
        <v>0</v>
      </c>
      <c r="U109" s="81"/>
      <c r="V109" s="98">
        <f t="shared" si="1205"/>
        <v>0</v>
      </c>
      <c r="W109" s="81"/>
      <c r="X109" s="98">
        <f t="shared" si="1206"/>
        <v>0</v>
      </c>
      <c r="Y109" s="87"/>
      <c r="Z109" s="98">
        <f t="shared" si="1207"/>
        <v>0</v>
      </c>
      <c r="AA109" s="81">
        <v>0</v>
      </c>
      <c r="AB109" s="98">
        <f t="shared" si="1208"/>
        <v>0</v>
      </c>
      <c r="AC109" s="87"/>
      <c r="AD109" s="98">
        <f t="shared" si="1209"/>
        <v>0</v>
      </c>
      <c r="AE109" s="98"/>
      <c r="AF109" s="98">
        <f t="shared" si="1210"/>
        <v>0</v>
      </c>
      <c r="AG109" s="81"/>
      <c r="AH109" s="98">
        <f t="shared" si="1211"/>
        <v>0</v>
      </c>
      <c r="AI109" s="81"/>
      <c r="AJ109" s="98">
        <f t="shared" si="1212"/>
        <v>0</v>
      </c>
      <c r="AK109" s="81"/>
      <c r="AL109" s="98">
        <f t="shared" si="1213"/>
        <v>0</v>
      </c>
      <c r="AM109" s="81"/>
      <c r="AN109" s="98">
        <f t="shared" si="1214"/>
        <v>0</v>
      </c>
      <c r="AO109" s="81">
        <v>0</v>
      </c>
      <c r="AP109" s="98">
        <f t="shared" si="1215"/>
        <v>0</v>
      </c>
      <c r="AQ109" s="81"/>
      <c r="AR109" s="98">
        <f t="shared" si="1216"/>
        <v>0</v>
      </c>
      <c r="AS109" s="81"/>
      <c r="AT109" s="98">
        <f t="shared" si="1217"/>
        <v>0</v>
      </c>
      <c r="AU109" s="81">
        <v>0</v>
      </c>
      <c r="AV109" s="98">
        <f t="shared" si="1218"/>
        <v>0</v>
      </c>
      <c r="AW109" s="81"/>
      <c r="AX109" s="98">
        <f t="shared" si="1219"/>
        <v>0</v>
      </c>
      <c r="AY109" s="81"/>
      <c r="AZ109" s="98">
        <f t="shared" si="1220"/>
        <v>0</v>
      </c>
      <c r="BA109" s="81"/>
      <c r="BB109" s="98">
        <f t="shared" si="1221"/>
        <v>0</v>
      </c>
      <c r="BC109" s="81"/>
      <c r="BD109" s="98">
        <f t="shared" si="1222"/>
        <v>0</v>
      </c>
      <c r="BE109" s="81"/>
      <c r="BF109" s="98">
        <f t="shared" si="1223"/>
        <v>0</v>
      </c>
      <c r="BG109" s="81"/>
      <c r="BH109" s="98">
        <f t="shared" si="1224"/>
        <v>0</v>
      </c>
      <c r="BI109" s="81"/>
      <c r="BJ109" s="98">
        <f t="shared" si="1225"/>
        <v>0</v>
      </c>
      <c r="BK109" s="81"/>
      <c r="BL109" s="98">
        <f t="shared" si="1226"/>
        <v>0</v>
      </c>
      <c r="BM109" s="148"/>
      <c r="BN109" s="98">
        <f t="shared" si="1227"/>
        <v>0</v>
      </c>
      <c r="BO109" s="81"/>
      <c r="BP109" s="98">
        <f t="shared" si="1228"/>
        <v>0</v>
      </c>
      <c r="BQ109" s="81"/>
      <c r="BR109" s="98">
        <f t="shared" si="1229"/>
        <v>0</v>
      </c>
      <c r="BS109" s="81"/>
      <c r="BT109" s="98">
        <f t="shared" si="1230"/>
        <v>0</v>
      </c>
      <c r="BU109" s="81"/>
      <c r="BV109" s="98">
        <f t="shared" si="1231"/>
        <v>0</v>
      </c>
      <c r="BW109" s="81"/>
      <c r="BX109" s="98">
        <f t="shared" si="1232"/>
        <v>0</v>
      </c>
      <c r="BY109" s="81"/>
      <c r="BZ109" s="98">
        <f t="shared" si="1233"/>
        <v>0</v>
      </c>
      <c r="CA109" s="87">
        <v>0</v>
      </c>
      <c r="CB109" s="98">
        <f t="shared" si="1234"/>
        <v>0</v>
      </c>
      <c r="CC109" s="81"/>
      <c r="CD109" s="98">
        <f t="shared" si="1235"/>
        <v>0</v>
      </c>
      <c r="CE109" s="81"/>
      <c r="CF109" s="98">
        <f t="shared" si="1236"/>
        <v>0</v>
      </c>
      <c r="CG109" s="87"/>
      <c r="CH109" s="98">
        <f t="shared" si="1237"/>
        <v>0</v>
      </c>
      <c r="CI109" s="87"/>
      <c r="CJ109" s="98">
        <f t="shared" si="1238"/>
        <v>0</v>
      </c>
      <c r="CK109" s="81"/>
      <c r="CL109" s="98">
        <f t="shared" si="1239"/>
        <v>0</v>
      </c>
      <c r="CM109" s="81"/>
      <c r="CN109" s="98">
        <f t="shared" si="1240"/>
        <v>0</v>
      </c>
      <c r="CO109" s="87"/>
      <c r="CP109" s="98">
        <f t="shared" si="1241"/>
        <v>0</v>
      </c>
      <c r="CQ109" s="81"/>
      <c r="CR109" s="98">
        <f t="shared" si="1242"/>
        <v>0</v>
      </c>
      <c r="CS109" s="81"/>
      <c r="CT109" s="98">
        <f t="shared" si="1243"/>
        <v>0</v>
      </c>
      <c r="CU109" s="81"/>
      <c r="CV109" s="98">
        <f t="shared" si="1244"/>
        <v>0</v>
      </c>
      <c r="CW109" s="81"/>
      <c r="CX109" s="98">
        <f t="shared" si="1245"/>
        <v>0</v>
      </c>
      <c r="CY109" s="81"/>
      <c r="CZ109" s="98">
        <f t="shared" si="1246"/>
        <v>0</v>
      </c>
      <c r="DA109" s="81"/>
      <c r="DB109" s="98">
        <f t="shared" si="1247"/>
        <v>0</v>
      </c>
      <c r="DC109" s="81"/>
      <c r="DD109" s="98">
        <f t="shared" si="1248"/>
        <v>0</v>
      </c>
      <c r="DE109" s="85"/>
      <c r="DF109" s="98">
        <f t="shared" si="1249"/>
        <v>0</v>
      </c>
      <c r="DG109" s="81"/>
      <c r="DH109" s="98">
        <f t="shared" si="1250"/>
        <v>0</v>
      </c>
      <c r="DI109" s="81"/>
      <c r="DJ109" s="98">
        <f t="shared" si="1251"/>
        <v>0</v>
      </c>
      <c r="DK109" s="81"/>
      <c r="DL109" s="98">
        <f t="shared" si="1252"/>
        <v>0</v>
      </c>
      <c r="DM109" s="81"/>
      <c r="DN109" s="98">
        <f t="shared" si="1253"/>
        <v>0</v>
      </c>
      <c r="DO109" s="81"/>
      <c r="DP109" s="98">
        <f t="shared" si="1254"/>
        <v>0</v>
      </c>
      <c r="DQ109" s="81"/>
      <c r="DR109" s="98"/>
      <c r="DS109" s="81"/>
      <c r="DT109" s="98">
        <f t="shared" si="1255"/>
        <v>0</v>
      </c>
      <c r="DU109" s="81"/>
      <c r="DV109" s="98">
        <f t="shared" si="1256"/>
        <v>0</v>
      </c>
      <c r="DW109" s="81"/>
      <c r="DX109" s="98">
        <f t="shared" si="1257"/>
        <v>0</v>
      </c>
      <c r="DY109" s="86"/>
      <c r="DZ109" s="98">
        <f t="shared" si="1258"/>
        <v>0</v>
      </c>
      <c r="EA109" s="101"/>
      <c r="EB109" s="98">
        <f t="shared" si="1259"/>
        <v>0</v>
      </c>
      <c r="EC109" s="101"/>
      <c r="ED109" s="98">
        <f t="shared" si="1260"/>
        <v>0</v>
      </c>
      <c r="EE109" s="101"/>
      <c r="EF109" s="98">
        <f t="shared" si="1261"/>
        <v>0</v>
      </c>
      <c r="EG109" s="98"/>
      <c r="EH109" s="98"/>
      <c r="EI109" s="98"/>
      <c r="EJ109" s="98"/>
      <c r="EK109" s="98"/>
      <c r="EL109" s="98"/>
      <c r="EM109" s="146">
        <f t="shared" si="1024"/>
        <v>0</v>
      </c>
      <c r="EN109" s="146">
        <f t="shared" si="1024"/>
        <v>0</v>
      </c>
    </row>
    <row r="110" spans="1:144" s="134" customFormat="1" ht="60" customHeight="1" x14ac:dyDescent="0.25">
      <c r="A110" s="143"/>
      <c r="B110" s="73">
        <v>79</v>
      </c>
      <c r="C110" s="147" t="s">
        <v>285</v>
      </c>
      <c r="D110" s="123" t="s">
        <v>286</v>
      </c>
      <c r="E110" s="76">
        <v>17622</v>
      </c>
      <c r="F110" s="158">
        <v>5.38</v>
      </c>
      <c r="G110" s="236">
        <v>3.8399999999999997E-2</v>
      </c>
      <c r="H110" s="79">
        <v>1</v>
      </c>
      <c r="I110" s="124">
        <v>1.4</v>
      </c>
      <c r="J110" s="124">
        <v>1.68</v>
      </c>
      <c r="K110" s="124">
        <v>2.23</v>
      </c>
      <c r="L110" s="126">
        <v>2.57</v>
      </c>
      <c r="M110" s="81">
        <v>3</v>
      </c>
      <c r="N110" s="98">
        <f t="shared" si="1201"/>
        <v>288787.75706880004</v>
      </c>
      <c r="O110" s="144"/>
      <c r="P110" s="98">
        <f t="shared" si="1202"/>
        <v>0</v>
      </c>
      <c r="Q110" s="87"/>
      <c r="R110" s="98">
        <f t="shared" si="1203"/>
        <v>0</v>
      </c>
      <c r="S110" s="81"/>
      <c r="T110" s="98">
        <f t="shared" si="1204"/>
        <v>0</v>
      </c>
      <c r="U110" s="81"/>
      <c r="V110" s="98">
        <f t="shared" si="1205"/>
        <v>0</v>
      </c>
      <c r="W110" s="81"/>
      <c r="X110" s="98">
        <f t="shared" si="1206"/>
        <v>0</v>
      </c>
      <c r="Y110" s="87"/>
      <c r="Z110" s="98">
        <f t="shared" si="1207"/>
        <v>0</v>
      </c>
      <c r="AA110" s="81">
        <v>0</v>
      </c>
      <c r="AB110" s="98">
        <f t="shared" si="1208"/>
        <v>0</v>
      </c>
      <c r="AC110" s="87"/>
      <c r="AD110" s="98">
        <f t="shared" si="1209"/>
        <v>0</v>
      </c>
      <c r="AE110" s="98"/>
      <c r="AF110" s="98">
        <f t="shared" si="1210"/>
        <v>0</v>
      </c>
      <c r="AG110" s="81"/>
      <c r="AH110" s="98">
        <f t="shared" si="1211"/>
        <v>0</v>
      </c>
      <c r="AI110" s="81"/>
      <c r="AJ110" s="98">
        <f t="shared" si="1212"/>
        <v>0</v>
      </c>
      <c r="AK110" s="81"/>
      <c r="AL110" s="98">
        <f t="shared" si="1213"/>
        <v>0</v>
      </c>
      <c r="AM110" s="81"/>
      <c r="AN110" s="98">
        <f t="shared" si="1214"/>
        <v>0</v>
      </c>
      <c r="AO110" s="81">
        <v>0</v>
      </c>
      <c r="AP110" s="98">
        <f t="shared" si="1215"/>
        <v>0</v>
      </c>
      <c r="AQ110" s="81"/>
      <c r="AR110" s="98">
        <f t="shared" si="1216"/>
        <v>0</v>
      </c>
      <c r="AS110" s="81"/>
      <c r="AT110" s="98">
        <f t="shared" si="1217"/>
        <v>0</v>
      </c>
      <c r="AU110" s="81">
        <v>0</v>
      </c>
      <c r="AV110" s="98">
        <f t="shared" si="1218"/>
        <v>0</v>
      </c>
      <c r="AW110" s="81"/>
      <c r="AX110" s="98">
        <f t="shared" si="1219"/>
        <v>0</v>
      </c>
      <c r="AY110" s="81"/>
      <c r="AZ110" s="98">
        <f t="shared" si="1220"/>
        <v>0</v>
      </c>
      <c r="BA110" s="81"/>
      <c r="BB110" s="98">
        <f t="shared" si="1221"/>
        <v>0</v>
      </c>
      <c r="BC110" s="81"/>
      <c r="BD110" s="98">
        <f t="shared" si="1222"/>
        <v>0</v>
      </c>
      <c r="BE110" s="81"/>
      <c r="BF110" s="98">
        <f t="shared" si="1223"/>
        <v>0</v>
      </c>
      <c r="BG110" s="81"/>
      <c r="BH110" s="98">
        <f t="shared" si="1224"/>
        <v>0</v>
      </c>
      <c r="BI110" s="81"/>
      <c r="BJ110" s="98">
        <f t="shared" si="1225"/>
        <v>0</v>
      </c>
      <c r="BK110" s="81"/>
      <c r="BL110" s="98">
        <f t="shared" si="1226"/>
        <v>0</v>
      </c>
      <c r="BM110" s="148"/>
      <c r="BN110" s="98">
        <f t="shared" si="1227"/>
        <v>0</v>
      </c>
      <c r="BO110" s="81"/>
      <c r="BP110" s="98">
        <f t="shared" si="1228"/>
        <v>0</v>
      </c>
      <c r="BQ110" s="81"/>
      <c r="BR110" s="98">
        <f t="shared" si="1229"/>
        <v>0</v>
      </c>
      <c r="BS110" s="81"/>
      <c r="BT110" s="98">
        <f t="shared" si="1230"/>
        <v>0</v>
      </c>
      <c r="BU110" s="81"/>
      <c r="BV110" s="98">
        <f t="shared" si="1231"/>
        <v>0</v>
      </c>
      <c r="BW110" s="81"/>
      <c r="BX110" s="98">
        <f t="shared" si="1232"/>
        <v>0</v>
      </c>
      <c r="BY110" s="81"/>
      <c r="BZ110" s="98">
        <f t="shared" si="1233"/>
        <v>0</v>
      </c>
      <c r="CA110" s="87">
        <v>0</v>
      </c>
      <c r="CB110" s="98">
        <f t="shared" si="1234"/>
        <v>0</v>
      </c>
      <c r="CC110" s="81"/>
      <c r="CD110" s="98">
        <f t="shared" si="1235"/>
        <v>0</v>
      </c>
      <c r="CE110" s="81"/>
      <c r="CF110" s="98">
        <f t="shared" si="1236"/>
        <v>0</v>
      </c>
      <c r="CG110" s="87"/>
      <c r="CH110" s="98">
        <f t="shared" si="1237"/>
        <v>0</v>
      </c>
      <c r="CI110" s="87"/>
      <c r="CJ110" s="98">
        <f t="shared" si="1238"/>
        <v>0</v>
      </c>
      <c r="CK110" s="81"/>
      <c r="CL110" s="98">
        <f t="shared" si="1239"/>
        <v>0</v>
      </c>
      <c r="CM110" s="81"/>
      <c r="CN110" s="98">
        <f t="shared" si="1240"/>
        <v>0</v>
      </c>
      <c r="CO110" s="87"/>
      <c r="CP110" s="98">
        <f t="shared" si="1241"/>
        <v>0</v>
      </c>
      <c r="CQ110" s="81"/>
      <c r="CR110" s="98">
        <f t="shared" si="1242"/>
        <v>0</v>
      </c>
      <c r="CS110" s="81"/>
      <c r="CT110" s="98">
        <f t="shared" si="1243"/>
        <v>0</v>
      </c>
      <c r="CU110" s="81"/>
      <c r="CV110" s="98">
        <f t="shared" si="1244"/>
        <v>0</v>
      </c>
      <c r="CW110" s="81"/>
      <c r="CX110" s="98">
        <f t="shared" si="1245"/>
        <v>0</v>
      </c>
      <c r="CY110" s="81"/>
      <c r="CZ110" s="98">
        <f t="shared" si="1246"/>
        <v>0</v>
      </c>
      <c r="DA110" s="81"/>
      <c r="DB110" s="98">
        <f t="shared" si="1247"/>
        <v>0</v>
      </c>
      <c r="DC110" s="81"/>
      <c r="DD110" s="98">
        <f t="shared" si="1248"/>
        <v>0</v>
      </c>
      <c r="DE110" s="85"/>
      <c r="DF110" s="98">
        <f t="shared" si="1249"/>
        <v>0</v>
      </c>
      <c r="DG110" s="81"/>
      <c r="DH110" s="98">
        <f t="shared" si="1250"/>
        <v>0</v>
      </c>
      <c r="DI110" s="81"/>
      <c r="DJ110" s="98">
        <f t="shared" si="1251"/>
        <v>0</v>
      </c>
      <c r="DK110" s="81"/>
      <c r="DL110" s="98">
        <f t="shared" si="1252"/>
        <v>0</v>
      </c>
      <c r="DM110" s="81"/>
      <c r="DN110" s="98">
        <f t="shared" si="1253"/>
        <v>0</v>
      </c>
      <c r="DO110" s="81"/>
      <c r="DP110" s="98">
        <f t="shared" si="1254"/>
        <v>0</v>
      </c>
      <c r="DQ110" s="81"/>
      <c r="DR110" s="98"/>
      <c r="DS110" s="81"/>
      <c r="DT110" s="98">
        <f t="shared" si="1255"/>
        <v>0</v>
      </c>
      <c r="DU110" s="81"/>
      <c r="DV110" s="98">
        <f t="shared" si="1256"/>
        <v>0</v>
      </c>
      <c r="DW110" s="81"/>
      <c r="DX110" s="98">
        <f t="shared" si="1257"/>
        <v>0</v>
      </c>
      <c r="DY110" s="86"/>
      <c r="DZ110" s="98">
        <f t="shared" si="1258"/>
        <v>0</v>
      </c>
      <c r="EA110" s="101"/>
      <c r="EB110" s="98">
        <f t="shared" si="1259"/>
        <v>0</v>
      </c>
      <c r="EC110" s="101"/>
      <c r="ED110" s="98">
        <f t="shared" si="1260"/>
        <v>0</v>
      </c>
      <c r="EE110" s="101"/>
      <c r="EF110" s="98">
        <f t="shared" si="1261"/>
        <v>0</v>
      </c>
      <c r="EG110" s="98"/>
      <c r="EH110" s="98"/>
      <c r="EI110" s="98"/>
      <c r="EJ110" s="98"/>
      <c r="EK110" s="98"/>
      <c r="EL110" s="98"/>
      <c r="EM110" s="146">
        <f t="shared" si="1024"/>
        <v>3</v>
      </c>
      <c r="EN110" s="146">
        <f t="shared" si="1024"/>
        <v>288787.75706880004</v>
      </c>
    </row>
    <row r="111" spans="1:144" s="134" customFormat="1" ht="60" customHeight="1" x14ac:dyDescent="0.25">
      <c r="A111" s="143"/>
      <c r="B111" s="73">
        <v>80</v>
      </c>
      <c r="C111" s="147" t="s">
        <v>287</v>
      </c>
      <c r="D111" s="123" t="s">
        <v>288</v>
      </c>
      <c r="E111" s="76">
        <v>17622</v>
      </c>
      <c r="F111" s="158">
        <v>6.37</v>
      </c>
      <c r="G111" s="236">
        <v>0.1208</v>
      </c>
      <c r="H111" s="79">
        <v>1</v>
      </c>
      <c r="I111" s="124">
        <v>1.4</v>
      </c>
      <c r="J111" s="124">
        <v>1.68</v>
      </c>
      <c r="K111" s="124">
        <v>2.23</v>
      </c>
      <c r="L111" s="126">
        <v>2.57</v>
      </c>
      <c r="M111" s="81">
        <v>38</v>
      </c>
      <c r="N111" s="98">
        <f t="shared" si="1201"/>
        <v>4471694.2093823999</v>
      </c>
      <c r="O111" s="144"/>
      <c r="P111" s="98">
        <f t="shared" si="1202"/>
        <v>0</v>
      </c>
      <c r="Q111" s="87"/>
      <c r="R111" s="98">
        <f t="shared" si="1203"/>
        <v>0</v>
      </c>
      <c r="S111" s="81"/>
      <c r="T111" s="98">
        <f t="shared" si="1204"/>
        <v>0</v>
      </c>
      <c r="U111" s="81"/>
      <c r="V111" s="98">
        <f t="shared" si="1205"/>
        <v>0</v>
      </c>
      <c r="W111" s="81"/>
      <c r="X111" s="98">
        <f t="shared" si="1206"/>
        <v>0</v>
      </c>
      <c r="Y111" s="87"/>
      <c r="Z111" s="98">
        <f t="shared" si="1207"/>
        <v>0</v>
      </c>
      <c r="AA111" s="81">
        <v>0</v>
      </c>
      <c r="AB111" s="98">
        <f t="shared" si="1208"/>
        <v>0</v>
      </c>
      <c r="AC111" s="87"/>
      <c r="AD111" s="98">
        <f t="shared" si="1209"/>
        <v>0</v>
      </c>
      <c r="AE111" s="98"/>
      <c r="AF111" s="98">
        <f t="shared" si="1210"/>
        <v>0</v>
      </c>
      <c r="AG111" s="81"/>
      <c r="AH111" s="98">
        <f t="shared" si="1211"/>
        <v>0</v>
      </c>
      <c r="AI111" s="81"/>
      <c r="AJ111" s="98">
        <f t="shared" si="1212"/>
        <v>0</v>
      </c>
      <c r="AK111" s="81"/>
      <c r="AL111" s="98">
        <f t="shared" si="1213"/>
        <v>0</v>
      </c>
      <c r="AM111" s="81"/>
      <c r="AN111" s="98">
        <f t="shared" si="1214"/>
        <v>0</v>
      </c>
      <c r="AO111" s="81">
        <v>0</v>
      </c>
      <c r="AP111" s="98">
        <f t="shared" si="1215"/>
        <v>0</v>
      </c>
      <c r="AQ111" s="81"/>
      <c r="AR111" s="98">
        <f t="shared" si="1216"/>
        <v>0</v>
      </c>
      <c r="AS111" s="81"/>
      <c r="AT111" s="98">
        <f t="shared" si="1217"/>
        <v>0</v>
      </c>
      <c r="AU111" s="81">
        <v>0</v>
      </c>
      <c r="AV111" s="98">
        <f t="shared" si="1218"/>
        <v>0</v>
      </c>
      <c r="AW111" s="81"/>
      <c r="AX111" s="98">
        <f t="shared" si="1219"/>
        <v>0</v>
      </c>
      <c r="AY111" s="81"/>
      <c r="AZ111" s="98">
        <f t="shared" si="1220"/>
        <v>0</v>
      </c>
      <c r="BA111" s="81"/>
      <c r="BB111" s="98">
        <f t="shared" si="1221"/>
        <v>0</v>
      </c>
      <c r="BC111" s="81"/>
      <c r="BD111" s="98">
        <f t="shared" si="1222"/>
        <v>0</v>
      </c>
      <c r="BE111" s="81"/>
      <c r="BF111" s="98">
        <f t="shared" si="1223"/>
        <v>0</v>
      </c>
      <c r="BG111" s="81"/>
      <c r="BH111" s="98">
        <f t="shared" si="1224"/>
        <v>0</v>
      </c>
      <c r="BI111" s="81"/>
      <c r="BJ111" s="98">
        <f t="shared" si="1225"/>
        <v>0</v>
      </c>
      <c r="BK111" s="81"/>
      <c r="BL111" s="98">
        <f t="shared" si="1226"/>
        <v>0</v>
      </c>
      <c r="BM111" s="148"/>
      <c r="BN111" s="98">
        <f t="shared" si="1227"/>
        <v>0</v>
      </c>
      <c r="BO111" s="81"/>
      <c r="BP111" s="98">
        <f t="shared" si="1228"/>
        <v>0</v>
      </c>
      <c r="BQ111" s="81"/>
      <c r="BR111" s="98">
        <f t="shared" si="1229"/>
        <v>0</v>
      </c>
      <c r="BS111" s="81"/>
      <c r="BT111" s="98">
        <f t="shared" si="1230"/>
        <v>0</v>
      </c>
      <c r="BU111" s="81"/>
      <c r="BV111" s="98">
        <f t="shared" si="1231"/>
        <v>0</v>
      </c>
      <c r="BW111" s="81"/>
      <c r="BX111" s="98">
        <f t="shared" si="1232"/>
        <v>0</v>
      </c>
      <c r="BY111" s="81"/>
      <c r="BZ111" s="98">
        <f t="shared" si="1233"/>
        <v>0</v>
      </c>
      <c r="CA111" s="87">
        <v>0</v>
      </c>
      <c r="CB111" s="98">
        <f t="shared" si="1234"/>
        <v>0</v>
      </c>
      <c r="CC111" s="81"/>
      <c r="CD111" s="98">
        <f t="shared" si="1235"/>
        <v>0</v>
      </c>
      <c r="CE111" s="81"/>
      <c r="CF111" s="98">
        <f t="shared" si="1236"/>
        <v>0</v>
      </c>
      <c r="CG111" s="87"/>
      <c r="CH111" s="98">
        <f t="shared" si="1237"/>
        <v>0</v>
      </c>
      <c r="CI111" s="87"/>
      <c r="CJ111" s="98">
        <f t="shared" si="1238"/>
        <v>0</v>
      </c>
      <c r="CK111" s="81"/>
      <c r="CL111" s="98">
        <f t="shared" si="1239"/>
        <v>0</v>
      </c>
      <c r="CM111" s="81"/>
      <c r="CN111" s="98">
        <f t="shared" si="1240"/>
        <v>0</v>
      </c>
      <c r="CO111" s="87"/>
      <c r="CP111" s="98">
        <f t="shared" si="1241"/>
        <v>0</v>
      </c>
      <c r="CQ111" s="81"/>
      <c r="CR111" s="98">
        <f t="shared" si="1242"/>
        <v>0</v>
      </c>
      <c r="CS111" s="81"/>
      <c r="CT111" s="98">
        <f t="shared" si="1243"/>
        <v>0</v>
      </c>
      <c r="CU111" s="81"/>
      <c r="CV111" s="98">
        <f t="shared" si="1244"/>
        <v>0</v>
      </c>
      <c r="CW111" s="81"/>
      <c r="CX111" s="98">
        <f t="shared" si="1245"/>
        <v>0</v>
      </c>
      <c r="CY111" s="81"/>
      <c r="CZ111" s="98">
        <f t="shared" si="1246"/>
        <v>0</v>
      </c>
      <c r="DA111" s="81"/>
      <c r="DB111" s="98">
        <f t="shared" si="1247"/>
        <v>0</v>
      </c>
      <c r="DC111" s="81"/>
      <c r="DD111" s="98">
        <f t="shared" si="1248"/>
        <v>0</v>
      </c>
      <c r="DE111" s="85"/>
      <c r="DF111" s="98">
        <f t="shared" si="1249"/>
        <v>0</v>
      </c>
      <c r="DG111" s="81"/>
      <c r="DH111" s="98">
        <f t="shared" si="1250"/>
        <v>0</v>
      </c>
      <c r="DI111" s="81"/>
      <c r="DJ111" s="98">
        <f t="shared" si="1251"/>
        <v>0</v>
      </c>
      <c r="DK111" s="81"/>
      <c r="DL111" s="98">
        <f t="shared" si="1252"/>
        <v>0</v>
      </c>
      <c r="DM111" s="81"/>
      <c r="DN111" s="98">
        <f t="shared" si="1253"/>
        <v>0</v>
      </c>
      <c r="DO111" s="81"/>
      <c r="DP111" s="98">
        <f t="shared" si="1254"/>
        <v>0</v>
      </c>
      <c r="DQ111" s="81"/>
      <c r="DR111" s="98"/>
      <c r="DS111" s="81"/>
      <c r="DT111" s="98">
        <f t="shared" si="1255"/>
        <v>0</v>
      </c>
      <c r="DU111" s="81"/>
      <c r="DV111" s="98">
        <f t="shared" si="1256"/>
        <v>0</v>
      </c>
      <c r="DW111" s="81"/>
      <c r="DX111" s="98">
        <f t="shared" si="1257"/>
        <v>0</v>
      </c>
      <c r="DY111" s="86"/>
      <c r="DZ111" s="98">
        <f t="shared" si="1258"/>
        <v>0</v>
      </c>
      <c r="EA111" s="101"/>
      <c r="EB111" s="98">
        <f t="shared" si="1259"/>
        <v>0</v>
      </c>
      <c r="EC111" s="101"/>
      <c r="ED111" s="98">
        <f t="shared" si="1260"/>
        <v>0</v>
      </c>
      <c r="EE111" s="101"/>
      <c r="EF111" s="98">
        <f t="shared" si="1261"/>
        <v>0</v>
      </c>
      <c r="EG111" s="98"/>
      <c r="EH111" s="98"/>
      <c r="EI111" s="98"/>
      <c r="EJ111" s="98"/>
      <c r="EK111" s="98"/>
      <c r="EL111" s="98"/>
      <c r="EM111" s="146">
        <f t="shared" si="1024"/>
        <v>38</v>
      </c>
      <c r="EN111" s="146">
        <f t="shared" si="1024"/>
        <v>4471694.2093823999</v>
      </c>
    </row>
    <row r="112" spans="1:144" s="134" customFormat="1" ht="60" customHeight="1" x14ac:dyDescent="0.25">
      <c r="A112" s="143"/>
      <c r="B112" s="73">
        <v>81</v>
      </c>
      <c r="C112" s="147" t="s">
        <v>289</v>
      </c>
      <c r="D112" s="123" t="s">
        <v>290</v>
      </c>
      <c r="E112" s="76">
        <v>17622</v>
      </c>
      <c r="F112" s="158">
        <v>8</v>
      </c>
      <c r="G112" s="236">
        <v>0.21110000000000001</v>
      </c>
      <c r="H112" s="79">
        <v>1</v>
      </c>
      <c r="I112" s="124">
        <v>1.4</v>
      </c>
      <c r="J112" s="124">
        <v>1.68</v>
      </c>
      <c r="K112" s="124">
        <v>2.23</v>
      </c>
      <c r="L112" s="126">
        <v>2.57</v>
      </c>
      <c r="M112" s="81">
        <v>63</v>
      </c>
      <c r="N112" s="98">
        <f t="shared" si="1201"/>
        <v>9631440.8467199989</v>
      </c>
      <c r="O112" s="144"/>
      <c r="P112" s="98">
        <f t="shared" si="1202"/>
        <v>0</v>
      </c>
      <c r="Q112" s="87"/>
      <c r="R112" s="98">
        <f t="shared" si="1203"/>
        <v>0</v>
      </c>
      <c r="S112" s="81"/>
      <c r="T112" s="98">
        <f t="shared" si="1204"/>
        <v>0</v>
      </c>
      <c r="U112" s="81"/>
      <c r="V112" s="98">
        <f t="shared" si="1205"/>
        <v>0</v>
      </c>
      <c r="W112" s="81"/>
      <c r="X112" s="98">
        <f t="shared" si="1206"/>
        <v>0</v>
      </c>
      <c r="Y112" s="87"/>
      <c r="Z112" s="98">
        <f t="shared" si="1207"/>
        <v>0</v>
      </c>
      <c r="AA112" s="81">
        <v>0</v>
      </c>
      <c r="AB112" s="98">
        <f t="shared" si="1208"/>
        <v>0</v>
      </c>
      <c r="AC112" s="87"/>
      <c r="AD112" s="98">
        <f t="shared" si="1209"/>
        <v>0</v>
      </c>
      <c r="AE112" s="98"/>
      <c r="AF112" s="98">
        <f t="shared" si="1210"/>
        <v>0</v>
      </c>
      <c r="AG112" s="81"/>
      <c r="AH112" s="98">
        <f t="shared" si="1211"/>
        <v>0</v>
      </c>
      <c r="AI112" s="81"/>
      <c r="AJ112" s="98">
        <f t="shared" si="1212"/>
        <v>0</v>
      </c>
      <c r="AK112" s="81"/>
      <c r="AL112" s="98">
        <f t="shared" si="1213"/>
        <v>0</v>
      </c>
      <c r="AM112" s="81"/>
      <c r="AN112" s="98">
        <f t="shared" si="1214"/>
        <v>0</v>
      </c>
      <c r="AO112" s="81">
        <v>0</v>
      </c>
      <c r="AP112" s="98">
        <f t="shared" si="1215"/>
        <v>0</v>
      </c>
      <c r="AQ112" s="81"/>
      <c r="AR112" s="98">
        <f t="shared" si="1216"/>
        <v>0</v>
      </c>
      <c r="AS112" s="81"/>
      <c r="AT112" s="98">
        <f t="shared" si="1217"/>
        <v>0</v>
      </c>
      <c r="AU112" s="81">
        <v>0</v>
      </c>
      <c r="AV112" s="98">
        <f t="shared" si="1218"/>
        <v>0</v>
      </c>
      <c r="AW112" s="81"/>
      <c r="AX112" s="98">
        <f t="shared" si="1219"/>
        <v>0</v>
      </c>
      <c r="AY112" s="81"/>
      <c r="AZ112" s="98">
        <f t="shared" si="1220"/>
        <v>0</v>
      </c>
      <c r="BA112" s="81"/>
      <c r="BB112" s="98">
        <f t="shared" si="1221"/>
        <v>0</v>
      </c>
      <c r="BC112" s="81"/>
      <c r="BD112" s="98">
        <f t="shared" si="1222"/>
        <v>0</v>
      </c>
      <c r="BE112" s="81"/>
      <c r="BF112" s="98">
        <f t="shared" si="1223"/>
        <v>0</v>
      </c>
      <c r="BG112" s="81"/>
      <c r="BH112" s="98">
        <f t="shared" si="1224"/>
        <v>0</v>
      </c>
      <c r="BI112" s="81"/>
      <c r="BJ112" s="98">
        <f t="shared" si="1225"/>
        <v>0</v>
      </c>
      <c r="BK112" s="81"/>
      <c r="BL112" s="98">
        <f t="shared" si="1226"/>
        <v>0</v>
      </c>
      <c r="BM112" s="148"/>
      <c r="BN112" s="98">
        <f t="shared" si="1227"/>
        <v>0</v>
      </c>
      <c r="BO112" s="81"/>
      <c r="BP112" s="98">
        <f t="shared" si="1228"/>
        <v>0</v>
      </c>
      <c r="BQ112" s="81"/>
      <c r="BR112" s="98">
        <f t="shared" si="1229"/>
        <v>0</v>
      </c>
      <c r="BS112" s="81"/>
      <c r="BT112" s="98">
        <f t="shared" si="1230"/>
        <v>0</v>
      </c>
      <c r="BU112" s="81"/>
      <c r="BV112" s="98">
        <f t="shared" si="1231"/>
        <v>0</v>
      </c>
      <c r="BW112" s="81"/>
      <c r="BX112" s="98">
        <f t="shared" si="1232"/>
        <v>0</v>
      </c>
      <c r="BY112" s="81"/>
      <c r="BZ112" s="98">
        <f t="shared" si="1233"/>
        <v>0</v>
      </c>
      <c r="CA112" s="87">
        <v>0</v>
      </c>
      <c r="CB112" s="98">
        <f t="shared" si="1234"/>
        <v>0</v>
      </c>
      <c r="CC112" s="81"/>
      <c r="CD112" s="98">
        <f t="shared" si="1235"/>
        <v>0</v>
      </c>
      <c r="CE112" s="81"/>
      <c r="CF112" s="98">
        <f t="shared" si="1236"/>
        <v>0</v>
      </c>
      <c r="CG112" s="87"/>
      <c r="CH112" s="98">
        <f t="shared" si="1237"/>
        <v>0</v>
      </c>
      <c r="CI112" s="87"/>
      <c r="CJ112" s="98">
        <f t="shared" si="1238"/>
        <v>0</v>
      </c>
      <c r="CK112" s="81"/>
      <c r="CL112" s="98">
        <f t="shared" si="1239"/>
        <v>0</v>
      </c>
      <c r="CM112" s="81"/>
      <c r="CN112" s="98">
        <f t="shared" si="1240"/>
        <v>0</v>
      </c>
      <c r="CO112" s="87"/>
      <c r="CP112" s="98">
        <f t="shared" si="1241"/>
        <v>0</v>
      </c>
      <c r="CQ112" s="81"/>
      <c r="CR112" s="98">
        <f t="shared" si="1242"/>
        <v>0</v>
      </c>
      <c r="CS112" s="81"/>
      <c r="CT112" s="98">
        <f t="shared" si="1243"/>
        <v>0</v>
      </c>
      <c r="CU112" s="81"/>
      <c r="CV112" s="98">
        <f t="shared" si="1244"/>
        <v>0</v>
      </c>
      <c r="CW112" s="81"/>
      <c r="CX112" s="98">
        <f t="shared" si="1245"/>
        <v>0</v>
      </c>
      <c r="CY112" s="81"/>
      <c r="CZ112" s="98">
        <f t="shared" si="1246"/>
        <v>0</v>
      </c>
      <c r="DA112" s="81"/>
      <c r="DB112" s="98">
        <f t="shared" si="1247"/>
        <v>0</v>
      </c>
      <c r="DC112" s="81"/>
      <c r="DD112" s="98">
        <f t="shared" si="1248"/>
        <v>0</v>
      </c>
      <c r="DE112" s="85"/>
      <c r="DF112" s="98">
        <f t="shared" si="1249"/>
        <v>0</v>
      </c>
      <c r="DG112" s="81"/>
      <c r="DH112" s="98">
        <f t="shared" si="1250"/>
        <v>0</v>
      </c>
      <c r="DI112" s="81"/>
      <c r="DJ112" s="98">
        <f t="shared" si="1251"/>
        <v>0</v>
      </c>
      <c r="DK112" s="81"/>
      <c r="DL112" s="98">
        <f t="shared" si="1252"/>
        <v>0</v>
      </c>
      <c r="DM112" s="81"/>
      <c r="DN112" s="98">
        <f t="shared" si="1253"/>
        <v>0</v>
      </c>
      <c r="DO112" s="81"/>
      <c r="DP112" s="98">
        <f t="shared" si="1254"/>
        <v>0</v>
      </c>
      <c r="DQ112" s="81"/>
      <c r="DR112" s="98"/>
      <c r="DS112" s="81"/>
      <c r="DT112" s="98">
        <f t="shared" si="1255"/>
        <v>0</v>
      </c>
      <c r="DU112" s="81"/>
      <c r="DV112" s="98">
        <f t="shared" si="1256"/>
        <v>0</v>
      </c>
      <c r="DW112" s="81"/>
      <c r="DX112" s="98">
        <f t="shared" si="1257"/>
        <v>0</v>
      </c>
      <c r="DY112" s="86"/>
      <c r="DZ112" s="98">
        <f t="shared" si="1258"/>
        <v>0</v>
      </c>
      <c r="EA112" s="101"/>
      <c r="EB112" s="98">
        <f t="shared" si="1259"/>
        <v>0</v>
      </c>
      <c r="EC112" s="101"/>
      <c r="ED112" s="98">
        <f t="shared" si="1260"/>
        <v>0</v>
      </c>
      <c r="EE112" s="101"/>
      <c r="EF112" s="98">
        <f t="shared" si="1261"/>
        <v>0</v>
      </c>
      <c r="EG112" s="98"/>
      <c r="EH112" s="98"/>
      <c r="EI112" s="98"/>
      <c r="EJ112" s="98"/>
      <c r="EK112" s="98"/>
      <c r="EL112" s="98"/>
      <c r="EM112" s="146">
        <f t="shared" si="1024"/>
        <v>63</v>
      </c>
      <c r="EN112" s="146">
        <f t="shared" si="1024"/>
        <v>9631440.8467199989</v>
      </c>
    </row>
    <row r="113" spans="1:144" s="134" customFormat="1" ht="60" customHeight="1" x14ac:dyDescent="0.25">
      <c r="A113" s="143"/>
      <c r="B113" s="73">
        <v>82</v>
      </c>
      <c r="C113" s="147" t="s">
        <v>291</v>
      </c>
      <c r="D113" s="123" t="s">
        <v>292</v>
      </c>
      <c r="E113" s="76">
        <v>17622</v>
      </c>
      <c r="F113" s="158">
        <v>10.27</v>
      </c>
      <c r="G113" s="236">
        <v>0.28960000000000002</v>
      </c>
      <c r="H113" s="79">
        <v>1</v>
      </c>
      <c r="I113" s="124">
        <v>1.4</v>
      </c>
      <c r="J113" s="124">
        <v>1.68</v>
      </c>
      <c r="K113" s="124">
        <v>2.23</v>
      </c>
      <c r="L113" s="126">
        <v>2.57</v>
      </c>
      <c r="M113" s="81">
        <v>27</v>
      </c>
      <c r="N113" s="98">
        <f t="shared" si="1201"/>
        <v>5452445.4633791996</v>
      </c>
      <c r="O113" s="144"/>
      <c r="P113" s="98">
        <f t="shared" si="1202"/>
        <v>0</v>
      </c>
      <c r="Q113" s="87"/>
      <c r="R113" s="98">
        <f t="shared" si="1203"/>
        <v>0</v>
      </c>
      <c r="S113" s="81"/>
      <c r="T113" s="98">
        <f t="shared" si="1204"/>
        <v>0</v>
      </c>
      <c r="U113" s="81"/>
      <c r="V113" s="98">
        <f t="shared" si="1205"/>
        <v>0</v>
      </c>
      <c r="W113" s="81"/>
      <c r="X113" s="98">
        <f t="shared" si="1206"/>
        <v>0</v>
      </c>
      <c r="Y113" s="87"/>
      <c r="Z113" s="98">
        <f t="shared" si="1207"/>
        <v>0</v>
      </c>
      <c r="AA113" s="81">
        <v>0</v>
      </c>
      <c r="AB113" s="98">
        <f t="shared" si="1208"/>
        <v>0</v>
      </c>
      <c r="AC113" s="87"/>
      <c r="AD113" s="98">
        <f t="shared" si="1209"/>
        <v>0</v>
      </c>
      <c r="AE113" s="98"/>
      <c r="AF113" s="98">
        <f t="shared" si="1210"/>
        <v>0</v>
      </c>
      <c r="AG113" s="81"/>
      <c r="AH113" s="98">
        <f t="shared" si="1211"/>
        <v>0</v>
      </c>
      <c r="AI113" s="81"/>
      <c r="AJ113" s="98">
        <f t="shared" si="1212"/>
        <v>0</v>
      </c>
      <c r="AK113" s="81"/>
      <c r="AL113" s="98">
        <f t="shared" si="1213"/>
        <v>0</v>
      </c>
      <c r="AM113" s="81"/>
      <c r="AN113" s="98">
        <f t="shared" si="1214"/>
        <v>0</v>
      </c>
      <c r="AO113" s="81">
        <v>0</v>
      </c>
      <c r="AP113" s="98">
        <f t="shared" si="1215"/>
        <v>0</v>
      </c>
      <c r="AQ113" s="81"/>
      <c r="AR113" s="98">
        <f t="shared" si="1216"/>
        <v>0</v>
      </c>
      <c r="AS113" s="81"/>
      <c r="AT113" s="98">
        <f t="shared" si="1217"/>
        <v>0</v>
      </c>
      <c r="AU113" s="81">
        <v>0</v>
      </c>
      <c r="AV113" s="98">
        <f t="shared" si="1218"/>
        <v>0</v>
      </c>
      <c r="AW113" s="81"/>
      <c r="AX113" s="98">
        <f t="shared" si="1219"/>
        <v>0</v>
      </c>
      <c r="AY113" s="81"/>
      <c r="AZ113" s="98">
        <f t="shared" si="1220"/>
        <v>0</v>
      </c>
      <c r="BA113" s="81"/>
      <c r="BB113" s="98">
        <f t="shared" si="1221"/>
        <v>0</v>
      </c>
      <c r="BC113" s="81"/>
      <c r="BD113" s="98">
        <f t="shared" si="1222"/>
        <v>0</v>
      </c>
      <c r="BE113" s="81"/>
      <c r="BF113" s="98">
        <f t="shared" si="1223"/>
        <v>0</v>
      </c>
      <c r="BG113" s="81"/>
      <c r="BH113" s="98">
        <f t="shared" si="1224"/>
        <v>0</v>
      </c>
      <c r="BI113" s="81"/>
      <c r="BJ113" s="98">
        <f t="shared" si="1225"/>
        <v>0</v>
      </c>
      <c r="BK113" s="81"/>
      <c r="BL113" s="98">
        <f t="shared" si="1226"/>
        <v>0</v>
      </c>
      <c r="BM113" s="148"/>
      <c r="BN113" s="98">
        <f t="shared" si="1227"/>
        <v>0</v>
      </c>
      <c r="BO113" s="81"/>
      <c r="BP113" s="98">
        <f t="shared" si="1228"/>
        <v>0</v>
      </c>
      <c r="BQ113" s="81"/>
      <c r="BR113" s="98">
        <f t="shared" si="1229"/>
        <v>0</v>
      </c>
      <c r="BS113" s="81"/>
      <c r="BT113" s="98">
        <f t="shared" si="1230"/>
        <v>0</v>
      </c>
      <c r="BU113" s="81"/>
      <c r="BV113" s="98">
        <f t="shared" si="1231"/>
        <v>0</v>
      </c>
      <c r="BW113" s="81"/>
      <c r="BX113" s="98">
        <f t="shared" si="1232"/>
        <v>0</v>
      </c>
      <c r="BY113" s="81"/>
      <c r="BZ113" s="98">
        <f t="shared" si="1233"/>
        <v>0</v>
      </c>
      <c r="CA113" s="87">
        <v>0</v>
      </c>
      <c r="CB113" s="98">
        <f t="shared" si="1234"/>
        <v>0</v>
      </c>
      <c r="CC113" s="81"/>
      <c r="CD113" s="98">
        <f t="shared" si="1235"/>
        <v>0</v>
      </c>
      <c r="CE113" s="81"/>
      <c r="CF113" s="98">
        <f t="shared" si="1236"/>
        <v>0</v>
      </c>
      <c r="CG113" s="87"/>
      <c r="CH113" s="98">
        <f t="shared" si="1237"/>
        <v>0</v>
      </c>
      <c r="CI113" s="87"/>
      <c r="CJ113" s="98">
        <f t="shared" si="1238"/>
        <v>0</v>
      </c>
      <c r="CK113" s="81"/>
      <c r="CL113" s="98">
        <f t="shared" si="1239"/>
        <v>0</v>
      </c>
      <c r="CM113" s="81"/>
      <c r="CN113" s="98">
        <f t="shared" si="1240"/>
        <v>0</v>
      </c>
      <c r="CO113" s="87"/>
      <c r="CP113" s="98">
        <f t="shared" si="1241"/>
        <v>0</v>
      </c>
      <c r="CQ113" s="81"/>
      <c r="CR113" s="98">
        <f t="shared" si="1242"/>
        <v>0</v>
      </c>
      <c r="CS113" s="81"/>
      <c r="CT113" s="98">
        <f t="shared" si="1243"/>
        <v>0</v>
      </c>
      <c r="CU113" s="81"/>
      <c r="CV113" s="98">
        <f t="shared" si="1244"/>
        <v>0</v>
      </c>
      <c r="CW113" s="81"/>
      <c r="CX113" s="98">
        <f t="shared" si="1245"/>
        <v>0</v>
      </c>
      <c r="CY113" s="81"/>
      <c r="CZ113" s="98">
        <f t="shared" si="1246"/>
        <v>0</v>
      </c>
      <c r="DA113" s="81"/>
      <c r="DB113" s="98">
        <f t="shared" si="1247"/>
        <v>0</v>
      </c>
      <c r="DC113" s="81"/>
      <c r="DD113" s="98">
        <f t="shared" si="1248"/>
        <v>0</v>
      </c>
      <c r="DE113" s="85"/>
      <c r="DF113" s="98">
        <f t="shared" si="1249"/>
        <v>0</v>
      </c>
      <c r="DG113" s="81"/>
      <c r="DH113" s="98">
        <f t="shared" si="1250"/>
        <v>0</v>
      </c>
      <c r="DI113" s="81"/>
      <c r="DJ113" s="98">
        <f t="shared" si="1251"/>
        <v>0</v>
      </c>
      <c r="DK113" s="81"/>
      <c r="DL113" s="98">
        <f t="shared" si="1252"/>
        <v>0</v>
      </c>
      <c r="DM113" s="81"/>
      <c r="DN113" s="98">
        <f t="shared" si="1253"/>
        <v>0</v>
      </c>
      <c r="DO113" s="81"/>
      <c r="DP113" s="98">
        <f t="shared" si="1254"/>
        <v>0</v>
      </c>
      <c r="DQ113" s="81"/>
      <c r="DR113" s="98"/>
      <c r="DS113" s="81"/>
      <c r="DT113" s="98">
        <f t="shared" si="1255"/>
        <v>0</v>
      </c>
      <c r="DU113" s="81"/>
      <c r="DV113" s="98">
        <f t="shared" si="1256"/>
        <v>0</v>
      </c>
      <c r="DW113" s="81"/>
      <c r="DX113" s="98">
        <f t="shared" si="1257"/>
        <v>0</v>
      </c>
      <c r="DY113" s="86"/>
      <c r="DZ113" s="98">
        <f t="shared" si="1258"/>
        <v>0</v>
      </c>
      <c r="EA113" s="101"/>
      <c r="EB113" s="98">
        <f t="shared" si="1259"/>
        <v>0</v>
      </c>
      <c r="EC113" s="101"/>
      <c r="ED113" s="98">
        <f t="shared" si="1260"/>
        <v>0</v>
      </c>
      <c r="EE113" s="101"/>
      <c r="EF113" s="98">
        <f t="shared" si="1261"/>
        <v>0</v>
      </c>
      <c r="EG113" s="98"/>
      <c r="EH113" s="98"/>
      <c r="EI113" s="98"/>
      <c r="EJ113" s="98"/>
      <c r="EK113" s="98"/>
      <c r="EL113" s="98"/>
      <c r="EM113" s="146">
        <f t="shared" si="1024"/>
        <v>27</v>
      </c>
      <c r="EN113" s="146">
        <f t="shared" si="1024"/>
        <v>5452445.4633791996</v>
      </c>
    </row>
    <row r="114" spans="1:144" s="134" customFormat="1" ht="60" customHeight="1" x14ac:dyDescent="0.25">
      <c r="A114" s="143"/>
      <c r="B114" s="73">
        <v>83</v>
      </c>
      <c r="C114" s="147" t="s">
        <v>293</v>
      </c>
      <c r="D114" s="123" t="s">
        <v>294</v>
      </c>
      <c r="E114" s="76">
        <v>17622</v>
      </c>
      <c r="F114" s="158">
        <v>21.72</v>
      </c>
      <c r="G114" s="236">
        <v>9.4999999999999998E-3</v>
      </c>
      <c r="H114" s="79">
        <v>1</v>
      </c>
      <c r="I114" s="124">
        <v>1.4</v>
      </c>
      <c r="J114" s="124">
        <v>1.68</v>
      </c>
      <c r="K114" s="124">
        <v>2.23</v>
      </c>
      <c r="L114" s="126">
        <v>2.57</v>
      </c>
      <c r="M114" s="81">
        <v>0</v>
      </c>
      <c r="N114" s="98">
        <f t="shared" si="1201"/>
        <v>0</v>
      </c>
      <c r="O114" s="144"/>
      <c r="P114" s="98">
        <f t="shared" si="1202"/>
        <v>0</v>
      </c>
      <c r="Q114" s="87"/>
      <c r="R114" s="98">
        <f t="shared" si="1203"/>
        <v>0</v>
      </c>
      <c r="S114" s="81"/>
      <c r="T114" s="98">
        <f t="shared" si="1204"/>
        <v>0</v>
      </c>
      <c r="U114" s="81"/>
      <c r="V114" s="98">
        <f t="shared" si="1205"/>
        <v>0</v>
      </c>
      <c r="W114" s="81"/>
      <c r="X114" s="98">
        <f t="shared" si="1206"/>
        <v>0</v>
      </c>
      <c r="Y114" s="87"/>
      <c r="Z114" s="98">
        <f t="shared" si="1207"/>
        <v>0</v>
      </c>
      <c r="AA114" s="81">
        <v>0</v>
      </c>
      <c r="AB114" s="98">
        <f t="shared" si="1208"/>
        <v>0</v>
      </c>
      <c r="AC114" s="87"/>
      <c r="AD114" s="98">
        <f t="shared" si="1209"/>
        <v>0</v>
      </c>
      <c r="AE114" s="98"/>
      <c r="AF114" s="98">
        <f t="shared" si="1210"/>
        <v>0</v>
      </c>
      <c r="AG114" s="81"/>
      <c r="AH114" s="98">
        <f t="shared" si="1211"/>
        <v>0</v>
      </c>
      <c r="AI114" s="81"/>
      <c r="AJ114" s="98">
        <f t="shared" si="1212"/>
        <v>0</v>
      </c>
      <c r="AK114" s="81"/>
      <c r="AL114" s="98">
        <f t="shared" si="1213"/>
        <v>0</v>
      </c>
      <c r="AM114" s="81"/>
      <c r="AN114" s="98">
        <f t="shared" si="1214"/>
        <v>0</v>
      </c>
      <c r="AO114" s="81">
        <v>0</v>
      </c>
      <c r="AP114" s="98">
        <f t="shared" si="1215"/>
        <v>0</v>
      </c>
      <c r="AQ114" s="81"/>
      <c r="AR114" s="98">
        <f t="shared" si="1216"/>
        <v>0</v>
      </c>
      <c r="AS114" s="81"/>
      <c r="AT114" s="98">
        <f t="shared" si="1217"/>
        <v>0</v>
      </c>
      <c r="AU114" s="81">
        <v>0</v>
      </c>
      <c r="AV114" s="98">
        <f t="shared" si="1218"/>
        <v>0</v>
      </c>
      <c r="AW114" s="81"/>
      <c r="AX114" s="98">
        <f t="shared" si="1219"/>
        <v>0</v>
      </c>
      <c r="AY114" s="81"/>
      <c r="AZ114" s="98">
        <f t="shared" si="1220"/>
        <v>0</v>
      </c>
      <c r="BA114" s="81"/>
      <c r="BB114" s="98">
        <f t="shared" si="1221"/>
        <v>0</v>
      </c>
      <c r="BC114" s="81"/>
      <c r="BD114" s="98">
        <f t="shared" si="1222"/>
        <v>0</v>
      </c>
      <c r="BE114" s="81"/>
      <c r="BF114" s="98">
        <f t="shared" si="1223"/>
        <v>0</v>
      </c>
      <c r="BG114" s="81"/>
      <c r="BH114" s="98">
        <f t="shared" si="1224"/>
        <v>0</v>
      </c>
      <c r="BI114" s="81"/>
      <c r="BJ114" s="98">
        <f t="shared" si="1225"/>
        <v>0</v>
      </c>
      <c r="BK114" s="81"/>
      <c r="BL114" s="98">
        <f t="shared" si="1226"/>
        <v>0</v>
      </c>
      <c r="BM114" s="148"/>
      <c r="BN114" s="98">
        <f t="shared" si="1227"/>
        <v>0</v>
      </c>
      <c r="BO114" s="81"/>
      <c r="BP114" s="98">
        <f t="shared" si="1228"/>
        <v>0</v>
      </c>
      <c r="BQ114" s="81"/>
      <c r="BR114" s="98">
        <f t="shared" si="1229"/>
        <v>0</v>
      </c>
      <c r="BS114" s="81"/>
      <c r="BT114" s="98">
        <f t="shared" si="1230"/>
        <v>0</v>
      </c>
      <c r="BU114" s="81"/>
      <c r="BV114" s="98">
        <f t="shared" si="1231"/>
        <v>0</v>
      </c>
      <c r="BW114" s="81"/>
      <c r="BX114" s="98">
        <f t="shared" si="1232"/>
        <v>0</v>
      </c>
      <c r="BY114" s="81"/>
      <c r="BZ114" s="98">
        <f t="shared" si="1233"/>
        <v>0</v>
      </c>
      <c r="CA114" s="87">
        <v>0</v>
      </c>
      <c r="CB114" s="98">
        <f t="shared" si="1234"/>
        <v>0</v>
      </c>
      <c r="CC114" s="81"/>
      <c r="CD114" s="98">
        <f t="shared" si="1235"/>
        <v>0</v>
      </c>
      <c r="CE114" s="81"/>
      <c r="CF114" s="98">
        <f t="shared" si="1236"/>
        <v>0</v>
      </c>
      <c r="CG114" s="87"/>
      <c r="CH114" s="98">
        <f t="shared" si="1237"/>
        <v>0</v>
      </c>
      <c r="CI114" s="87"/>
      <c r="CJ114" s="98">
        <f t="shared" si="1238"/>
        <v>0</v>
      </c>
      <c r="CK114" s="81"/>
      <c r="CL114" s="98">
        <f t="shared" si="1239"/>
        <v>0</v>
      </c>
      <c r="CM114" s="81"/>
      <c r="CN114" s="98">
        <f t="shared" si="1240"/>
        <v>0</v>
      </c>
      <c r="CO114" s="87"/>
      <c r="CP114" s="98">
        <f t="shared" si="1241"/>
        <v>0</v>
      </c>
      <c r="CQ114" s="81"/>
      <c r="CR114" s="98">
        <f t="shared" si="1242"/>
        <v>0</v>
      </c>
      <c r="CS114" s="81"/>
      <c r="CT114" s="98">
        <f t="shared" si="1243"/>
        <v>0</v>
      </c>
      <c r="CU114" s="81"/>
      <c r="CV114" s="98">
        <f t="shared" si="1244"/>
        <v>0</v>
      </c>
      <c r="CW114" s="81"/>
      <c r="CX114" s="98">
        <f t="shared" si="1245"/>
        <v>0</v>
      </c>
      <c r="CY114" s="81"/>
      <c r="CZ114" s="98">
        <f t="shared" si="1246"/>
        <v>0</v>
      </c>
      <c r="DA114" s="81"/>
      <c r="DB114" s="98">
        <f t="shared" si="1247"/>
        <v>0</v>
      </c>
      <c r="DC114" s="81"/>
      <c r="DD114" s="98">
        <f t="shared" si="1248"/>
        <v>0</v>
      </c>
      <c r="DE114" s="85"/>
      <c r="DF114" s="98">
        <f t="shared" si="1249"/>
        <v>0</v>
      </c>
      <c r="DG114" s="81"/>
      <c r="DH114" s="98">
        <f t="shared" si="1250"/>
        <v>0</v>
      </c>
      <c r="DI114" s="81"/>
      <c r="DJ114" s="98">
        <f t="shared" si="1251"/>
        <v>0</v>
      </c>
      <c r="DK114" s="81"/>
      <c r="DL114" s="98">
        <f t="shared" si="1252"/>
        <v>0</v>
      </c>
      <c r="DM114" s="81"/>
      <c r="DN114" s="98">
        <f t="shared" si="1253"/>
        <v>0</v>
      </c>
      <c r="DO114" s="81"/>
      <c r="DP114" s="98">
        <f t="shared" si="1254"/>
        <v>0</v>
      </c>
      <c r="DQ114" s="81"/>
      <c r="DR114" s="98"/>
      <c r="DS114" s="81"/>
      <c r="DT114" s="98">
        <f t="shared" si="1255"/>
        <v>0</v>
      </c>
      <c r="DU114" s="81"/>
      <c r="DV114" s="98">
        <f t="shared" si="1256"/>
        <v>0</v>
      </c>
      <c r="DW114" s="81"/>
      <c r="DX114" s="98">
        <f t="shared" si="1257"/>
        <v>0</v>
      </c>
      <c r="DY114" s="86"/>
      <c r="DZ114" s="98">
        <f t="shared" si="1258"/>
        <v>0</v>
      </c>
      <c r="EA114" s="101"/>
      <c r="EB114" s="98">
        <f t="shared" si="1259"/>
        <v>0</v>
      </c>
      <c r="EC114" s="101"/>
      <c r="ED114" s="98">
        <f t="shared" si="1260"/>
        <v>0</v>
      </c>
      <c r="EE114" s="101"/>
      <c r="EF114" s="98">
        <f t="shared" si="1261"/>
        <v>0</v>
      </c>
      <c r="EG114" s="98"/>
      <c r="EH114" s="98"/>
      <c r="EI114" s="98"/>
      <c r="EJ114" s="98"/>
      <c r="EK114" s="98"/>
      <c r="EL114" s="98"/>
      <c r="EM114" s="146">
        <f t="shared" si="1024"/>
        <v>0</v>
      </c>
      <c r="EN114" s="146">
        <f t="shared" si="1024"/>
        <v>0</v>
      </c>
    </row>
    <row r="115" spans="1:144" s="134" customFormat="1" ht="60" customHeight="1" x14ac:dyDescent="0.25">
      <c r="A115" s="143"/>
      <c r="B115" s="73">
        <v>84</v>
      </c>
      <c r="C115" s="147" t="s">
        <v>295</v>
      </c>
      <c r="D115" s="123" t="s">
        <v>296</v>
      </c>
      <c r="E115" s="76">
        <v>17622</v>
      </c>
      <c r="F115" s="158">
        <v>22.58</v>
      </c>
      <c r="G115" s="236">
        <v>3.0599999999999999E-2</v>
      </c>
      <c r="H115" s="79">
        <v>1</v>
      </c>
      <c r="I115" s="124">
        <v>1.4</v>
      </c>
      <c r="J115" s="124">
        <v>1.68</v>
      </c>
      <c r="K115" s="124">
        <v>2.23</v>
      </c>
      <c r="L115" s="126">
        <v>2.57</v>
      </c>
      <c r="M115" s="81">
        <v>71</v>
      </c>
      <c r="N115" s="98">
        <f t="shared" si="1201"/>
        <v>28597033.112630397</v>
      </c>
      <c r="O115" s="144"/>
      <c r="P115" s="98">
        <f t="shared" si="1202"/>
        <v>0</v>
      </c>
      <c r="Q115" s="87"/>
      <c r="R115" s="98">
        <f t="shared" si="1203"/>
        <v>0</v>
      </c>
      <c r="S115" s="81"/>
      <c r="T115" s="98">
        <f t="shared" si="1204"/>
        <v>0</v>
      </c>
      <c r="U115" s="81"/>
      <c r="V115" s="98">
        <f t="shared" si="1205"/>
        <v>0</v>
      </c>
      <c r="W115" s="81"/>
      <c r="X115" s="98">
        <f t="shared" si="1206"/>
        <v>0</v>
      </c>
      <c r="Y115" s="87"/>
      <c r="Z115" s="98">
        <f t="shared" si="1207"/>
        <v>0</v>
      </c>
      <c r="AA115" s="81">
        <v>0</v>
      </c>
      <c r="AB115" s="98">
        <f t="shared" si="1208"/>
        <v>0</v>
      </c>
      <c r="AC115" s="87"/>
      <c r="AD115" s="98">
        <f t="shared" si="1209"/>
        <v>0</v>
      </c>
      <c r="AE115" s="98"/>
      <c r="AF115" s="98">
        <f t="shared" si="1210"/>
        <v>0</v>
      </c>
      <c r="AG115" s="81"/>
      <c r="AH115" s="98">
        <f t="shared" si="1211"/>
        <v>0</v>
      </c>
      <c r="AI115" s="81"/>
      <c r="AJ115" s="98">
        <f t="shared" si="1212"/>
        <v>0</v>
      </c>
      <c r="AK115" s="81"/>
      <c r="AL115" s="98">
        <f t="shared" si="1213"/>
        <v>0</v>
      </c>
      <c r="AM115" s="81"/>
      <c r="AN115" s="98">
        <f t="shared" si="1214"/>
        <v>0</v>
      </c>
      <c r="AO115" s="81">
        <v>0</v>
      </c>
      <c r="AP115" s="98">
        <f t="shared" si="1215"/>
        <v>0</v>
      </c>
      <c r="AQ115" s="81"/>
      <c r="AR115" s="98">
        <f t="shared" si="1216"/>
        <v>0</v>
      </c>
      <c r="AS115" s="81"/>
      <c r="AT115" s="98">
        <f t="shared" si="1217"/>
        <v>0</v>
      </c>
      <c r="AU115" s="81">
        <v>0</v>
      </c>
      <c r="AV115" s="98">
        <f t="shared" si="1218"/>
        <v>0</v>
      </c>
      <c r="AW115" s="81"/>
      <c r="AX115" s="98">
        <f t="shared" si="1219"/>
        <v>0</v>
      </c>
      <c r="AY115" s="81"/>
      <c r="AZ115" s="98">
        <f t="shared" si="1220"/>
        <v>0</v>
      </c>
      <c r="BA115" s="81"/>
      <c r="BB115" s="98">
        <f t="shared" si="1221"/>
        <v>0</v>
      </c>
      <c r="BC115" s="81"/>
      <c r="BD115" s="98">
        <f t="shared" si="1222"/>
        <v>0</v>
      </c>
      <c r="BE115" s="81"/>
      <c r="BF115" s="98">
        <f t="shared" si="1223"/>
        <v>0</v>
      </c>
      <c r="BG115" s="81"/>
      <c r="BH115" s="98">
        <f t="shared" si="1224"/>
        <v>0</v>
      </c>
      <c r="BI115" s="81"/>
      <c r="BJ115" s="98">
        <f t="shared" si="1225"/>
        <v>0</v>
      </c>
      <c r="BK115" s="81"/>
      <c r="BL115" s="98">
        <f t="shared" si="1226"/>
        <v>0</v>
      </c>
      <c r="BM115" s="148"/>
      <c r="BN115" s="98">
        <f t="shared" si="1227"/>
        <v>0</v>
      </c>
      <c r="BO115" s="81"/>
      <c r="BP115" s="98">
        <f t="shared" si="1228"/>
        <v>0</v>
      </c>
      <c r="BQ115" s="81"/>
      <c r="BR115" s="98">
        <f t="shared" si="1229"/>
        <v>0</v>
      </c>
      <c r="BS115" s="81"/>
      <c r="BT115" s="98">
        <f t="shared" si="1230"/>
        <v>0</v>
      </c>
      <c r="BU115" s="81"/>
      <c r="BV115" s="98">
        <f t="shared" si="1231"/>
        <v>0</v>
      </c>
      <c r="BW115" s="81"/>
      <c r="BX115" s="98">
        <f t="shared" si="1232"/>
        <v>0</v>
      </c>
      <c r="BY115" s="81"/>
      <c r="BZ115" s="98">
        <f t="shared" si="1233"/>
        <v>0</v>
      </c>
      <c r="CA115" s="87">
        <v>0</v>
      </c>
      <c r="CB115" s="98">
        <f t="shared" si="1234"/>
        <v>0</v>
      </c>
      <c r="CC115" s="81"/>
      <c r="CD115" s="98">
        <f t="shared" si="1235"/>
        <v>0</v>
      </c>
      <c r="CE115" s="81"/>
      <c r="CF115" s="98">
        <f t="shared" si="1236"/>
        <v>0</v>
      </c>
      <c r="CG115" s="87"/>
      <c r="CH115" s="98">
        <f t="shared" si="1237"/>
        <v>0</v>
      </c>
      <c r="CI115" s="87"/>
      <c r="CJ115" s="98">
        <f t="shared" si="1238"/>
        <v>0</v>
      </c>
      <c r="CK115" s="81"/>
      <c r="CL115" s="98">
        <f t="shared" si="1239"/>
        <v>0</v>
      </c>
      <c r="CM115" s="81"/>
      <c r="CN115" s="98">
        <f t="shared" si="1240"/>
        <v>0</v>
      </c>
      <c r="CO115" s="87"/>
      <c r="CP115" s="98">
        <f t="shared" si="1241"/>
        <v>0</v>
      </c>
      <c r="CQ115" s="81"/>
      <c r="CR115" s="98">
        <f t="shared" si="1242"/>
        <v>0</v>
      </c>
      <c r="CS115" s="81"/>
      <c r="CT115" s="98">
        <f t="shared" si="1243"/>
        <v>0</v>
      </c>
      <c r="CU115" s="81"/>
      <c r="CV115" s="98">
        <f t="shared" si="1244"/>
        <v>0</v>
      </c>
      <c r="CW115" s="81"/>
      <c r="CX115" s="98">
        <f t="shared" si="1245"/>
        <v>0</v>
      </c>
      <c r="CY115" s="81"/>
      <c r="CZ115" s="98">
        <f t="shared" si="1246"/>
        <v>0</v>
      </c>
      <c r="DA115" s="81"/>
      <c r="DB115" s="98">
        <f t="shared" si="1247"/>
        <v>0</v>
      </c>
      <c r="DC115" s="81"/>
      <c r="DD115" s="98">
        <f t="shared" si="1248"/>
        <v>0</v>
      </c>
      <c r="DE115" s="85"/>
      <c r="DF115" s="98">
        <f t="shared" si="1249"/>
        <v>0</v>
      </c>
      <c r="DG115" s="81"/>
      <c r="DH115" s="98">
        <f t="shared" si="1250"/>
        <v>0</v>
      </c>
      <c r="DI115" s="81"/>
      <c r="DJ115" s="98">
        <f t="shared" si="1251"/>
        <v>0</v>
      </c>
      <c r="DK115" s="81"/>
      <c r="DL115" s="98">
        <f t="shared" si="1252"/>
        <v>0</v>
      </c>
      <c r="DM115" s="81"/>
      <c r="DN115" s="98">
        <f t="shared" si="1253"/>
        <v>0</v>
      </c>
      <c r="DO115" s="81"/>
      <c r="DP115" s="98">
        <f t="shared" si="1254"/>
        <v>0</v>
      </c>
      <c r="DQ115" s="81"/>
      <c r="DR115" s="98"/>
      <c r="DS115" s="81"/>
      <c r="DT115" s="98">
        <f t="shared" si="1255"/>
        <v>0</v>
      </c>
      <c r="DU115" s="81"/>
      <c r="DV115" s="98">
        <f t="shared" si="1256"/>
        <v>0</v>
      </c>
      <c r="DW115" s="81"/>
      <c r="DX115" s="98">
        <f t="shared" si="1257"/>
        <v>0</v>
      </c>
      <c r="DY115" s="86"/>
      <c r="DZ115" s="98">
        <f t="shared" si="1258"/>
        <v>0</v>
      </c>
      <c r="EA115" s="101"/>
      <c r="EB115" s="98">
        <f t="shared" si="1259"/>
        <v>0</v>
      </c>
      <c r="EC115" s="101"/>
      <c r="ED115" s="98">
        <f t="shared" si="1260"/>
        <v>0</v>
      </c>
      <c r="EE115" s="101"/>
      <c r="EF115" s="98">
        <f t="shared" si="1261"/>
        <v>0</v>
      </c>
      <c r="EG115" s="98"/>
      <c r="EH115" s="98"/>
      <c r="EI115" s="98"/>
      <c r="EJ115" s="98"/>
      <c r="EK115" s="98"/>
      <c r="EL115" s="98"/>
      <c r="EM115" s="146">
        <f t="shared" si="1024"/>
        <v>71</v>
      </c>
      <c r="EN115" s="146">
        <f t="shared" si="1024"/>
        <v>28597033.112630397</v>
      </c>
    </row>
    <row r="116" spans="1:144" s="134" customFormat="1" ht="60" customHeight="1" x14ac:dyDescent="0.25">
      <c r="A116" s="143"/>
      <c r="B116" s="73">
        <v>85</v>
      </c>
      <c r="C116" s="147" t="s">
        <v>297</v>
      </c>
      <c r="D116" s="123" t="s">
        <v>298</v>
      </c>
      <c r="E116" s="76">
        <v>17622</v>
      </c>
      <c r="F116" s="158">
        <v>24.6</v>
      </c>
      <c r="G116" s="236">
        <v>7.4399999999999994E-2</v>
      </c>
      <c r="H116" s="79">
        <v>1</v>
      </c>
      <c r="I116" s="135">
        <v>1.4</v>
      </c>
      <c r="J116" s="135">
        <v>1.68</v>
      </c>
      <c r="K116" s="135">
        <v>2.23</v>
      </c>
      <c r="L116" s="136">
        <v>2.57</v>
      </c>
      <c r="M116" s="81">
        <v>6</v>
      </c>
      <c r="N116" s="98">
        <f t="shared" si="1201"/>
        <v>2678413.1742720003</v>
      </c>
      <c r="O116" s="144"/>
      <c r="P116" s="98">
        <f t="shared" si="1202"/>
        <v>0</v>
      </c>
      <c r="Q116" s="87"/>
      <c r="R116" s="98">
        <f t="shared" si="1203"/>
        <v>0</v>
      </c>
      <c r="S116" s="81">
        <v>0</v>
      </c>
      <c r="T116" s="98">
        <f t="shared" si="1204"/>
        <v>0</v>
      </c>
      <c r="U116" s="81"/>
      <c r="V116" s="98">
        <f t="shared" si="1205"/>
        <v>0</v>
      </c>
      <c r="W116" s="81"/>
      <c r="X116" s="98">
        <f t="shared" si="1206"/>
        <v>0</v>
      </c>
      <c r="Y116" s="87"/>
      <c r="Z116" s="98">
        <f t="shared" si="1207"/>
        <v>0</v>
      </c>
      <c r="AA116" s="81">
        <v>0</v>
      </c>
      <c r="AB116" s="98">
        <f t="shared" si="1208"/>
        <v>0</v>
      </c>
      <c r="AC116" s="87"/>
      <c r="AD116" s="98">
        <f t="shared" si="1209"/>
        <v>0</v>
      </c>
      <c r="AE116" s="98">
        <v>0</v>
      </c>
      <c r="AF116" s="98">
        <f t="shared" si="1210"/>
        <v>0</v>
      </c>
      <c r="AG116" s="81"/>
      <c r="AH116" s="98">
        <f t="shared" si="1211"/>
        <v>0</v>
      </c>
      <c r="AI116" s="81">
        <v>0</v>
      </c>
      <c r="AJ116" s="98">
        <f t="shared" si="1212"/>
        <v>0</v>
      </c>
      <c r="AK116" s="81"/>
      <c r="AL116" s="98">
        <f t="shared" si="1213"/>
        <v>0</v>
      </c>
      <c r="AM116" s="81"/>
      <c r="AN116" s="98">
        <f t="shared" si="1214"/>
        <v>0</v>
      </c>
      <c r="AO116" s="81">
        <v>0</v>
      </c>
      <c r="AP116" s="98">
        <f t="shared" si="1215"/>
        <v>0</v>
      </c>
      <c r="AQ116" s="81"/>
      <c r="AR116" s="98">
        <f t="shared" si="1216"/>
        <v>0</v>
      </c>
      <c r="AS116" s="81"/>
      <c r="AT116" s="98">
        <f t="shared" si="1217"/>
        <v>0</v>
      </c>
      <c r="AU116" s="81">
        <v>0</v>
      </c>
      <c r="AV116" s="98">
        <f t="shared" si="1218"/>
        <v>0</v>
      </c>
      <c r="AW116" s="81"/>
      <c r="AX116" s="98">
        <f t="shared" si="1219"/>
        <v>0</v>
      </c>
      <c r="AY116" s="81"/>
      <c r="AZ116" s="98">
        <f t="shared" si="1220"/>
        <v>0</v>
      </c>
      <c r="BA116" s="81"/>
      <c r="BB116" s="98">
        <f t="shared" si="1221"/>
        <v>0</v>
      </c>
      <c r="BC116" s="81"/>
      <c r="BD116" s="98">
        <f t="shared" si="1222"/>
        <v>0</v>
      </c>
      <c r="BE116" s="81"/>
      <c r="BF116" s="98">
        <f t="shared" si="1223"/>
        <v>0</v>
      </c>
      <c r="BG116" s="81"/>
      <c r="BH116" s="98">
        <f t="shared" si="1224"/>
        <v>0</v>
      </c>
      <c r="BI116" s="81"/>
      <c r="BJ116" s="98">
        <f t="shared" si="1225"/>
        <v>0</v>
      </c>
      <c r="BK116" s="81"/>
      <c r="BL116" s="98">
        <f t="shared" si="1226"/>
        <v>0</v>
      </c>
      <c r="BM116" s="148"/>
      <c r="BN116" s="98">
        <f t="shared" si="1227"/>
        <v>0</v>
      </c>
      <c r="BO116" s="81"/>
      <c r="BP116" s="98">
        <f t="shared" si="1228"/>
        <v>0</v>
      </c>
      <c r="BQ116" s="81">
        <v>0</v>
      </c>
      <c r="BR116" s="98">
        <f t="shared" si="1229"/>
        <v>0</v>
      </c>
      <c r="BS116" s="81"/>
      <c r="BT116" s="98">
        <f t="shared" si="1230"/>
        <v>0</v>
      </c>
      <c r="BU116" s="81"/>
      <c r="BV116" s="98">
        <f t="shared" si="1231"/>
        <v>0</v>
      </c>
      <c r="BW116" s="81"/>
      <c r="BX116" s="98">
        <f t="shared" si="1232"/>
        <v>0</v>
      </c>
      <c r="BY116" s="81"/>
      <c r="BZ116" s="98">
        <f t="shared" si="1233"/>
        <v>0</v>
      </c>
      <c r="CA116" s="87">
        <v>0</v>
      </c>
      <c r="CB116" s="98">
        <f t="shared" si="1234"/>
        <v>0</v>
      </c>
      <c r="CC116" s="81"/>
      <c r="CD116" s="98">
        <f t="shared" si="1235"/>
        <v>0</v>
      </c>
      <c r="CE116" s="81"/>
      <c r="CF116" s="98">
        <f t="shared" si="1236"/>
        <v>0</v>
      </c>
      <c r="CG116" s="87"/>
      <c r="CH116" s="98">
        <f t="shared" si="1237"/>
        <v>0</v>
      </c>
      <c r="CI116" s="87"/>
      <c r="CJ116" s="98">
        <f t="shared" si="1238"/>
        <v>0</v>
      </c>
      <c r="CK116" s="81"/>
      <c r="CL116" s="98">
        <f t="shared" si="1239"/>
        <v>0</v>
      </c>
      <c r="CM116" s="81"/>
      <c r="CN116" s="98">
        <f t="shared" si="1240"/>
        <v>0</v>
      </c>
      <c r="CO116" s="87"/>
      <c r="CP116" s="98">
        <f t="shared" si="1241"/>
        <v>0</v>
      </c>
      <c r="CQ116" s="81"/>
      <c r="CR116" s="98">
        <f t="shared" si="1242"/>
        <v>0</v>
      </c>
      <c r="CS116" s="81">
        <v>0</v>
      </c>
      <c r="CT116" s="98">
        <f t="shared" si="1243"/>
        <v>0</v>
      </c>
      <c r="CU116" s="81"/>
      <c r="CV116" s="98">
        <f t="shared" si="1244"/>
        <v>0</v>
      </c>
      <c r="CW116" s="81"/>
      <c r="CX116" s="98">
        <f t="shared" si="1245"/>
        <v>0</v>
      </c>
      <c r="CY116" s="81"/>
      <c r="CZ116" s="98">
        <f t="shared" si="1246"/>
        <v>0</v>
      </c>
      <c r="DA116" s="81"/>
      <c r="DB116" s="98">
        <f t="shared" si="1247"/>
        <v>0</v>
      </c>
      <c r="DC116" s="81"/>
      <c r="DD116" s="98">
        <f t="shared" si="1248"/>
        <v>0</v>
      </c>
      <c r="DE116" s="85"/>
      <c r="DF116" s="98">
        <f t="shared" si="1249"/>
        <v>0</v>
      </c>
      <c r="DG116" s="81"/>
      <c r="DH116" s="98">
        <f t="shared" si="1250"/>
        <v>0</v>
      </c>
      <c r="DI116" s="81">
        <v>0</v>
      </c>
      <c r="DJ116" s="98">
        <f t="shared" si="1251"/>
        <v>0</v>
      </c>
      <c r="DK116" s="81"/>
      <c r="DL116" s="98">
        <f t="shared" si="1252"/>
        <v>0</v>
      </c>
      <c r="DM116" s="81"/>
      <c r="DN116" s="98">
        <f t="shared" si="1253"/>
        <v>0</v>
      </c>
      <c r="DO116" s="81"/>
      <c r="DP116" s="98">
        <f t="shared" si="1254"/>
        <v>0</v>
      </c>
      <c r="DQ116" s="81"/>
      <c r="DR116" s="98"/>
      <c r="DS116" s="81"/>
      <c r="DT116" s="98">
        <f t="shared" si="1255"/>
        <v>0</v>
      </c>
      <c r="DU116" s="81"/>
      <c r="DV116" s="98">
        <f t="shared" si="1256"/>
        <v>0</v>
      </c>
      <c r="DW116" s="81"/>
      <c r="DX116" s="98">
        <f t="shared" si="1257"/>
        <v>0</v>
      </c>
      <c r="DY116" s="86"/>
      <c r="DZ116" s="98">
        <f t="shared" si="1258"/>
        <v>0</v>
      </c>
      <c r="EA116" s="101"/>
      <c r="EB116" s="98">
        <f t="shared" si="1259"/>
        <v>0</v>
      </c>
      <c r="EC116" s="101"/>
      <c r="ED116" s="98">
        <f t="shared" si="1260"/>
        <v>0</v>
      </c>
      <c r="EE116" s="101"/>
      <c r="EF116" s="98">
        <f t="shared" si="1261"/>
        <v>0</v>
      </c>
      <c r="EG116" s="98"/>
      <c r="EH116" s="98"/>
      <c r="EI116" s="98"/>
      <c r="EJ116" s="98"/>
      <c r="EK116" s="98"/>
      <c r="EL116" s="98"/>
      <c r="EM116" s="146">
        <f t="shared" si="1024"/>
        <v>6</v>
      </c>
      <c r="EN116" s="146">
        <f t="shared" si="1024"/>
        <v>2678413.1742720003</v>
      </c>
    </row>
    <row r="117" spans="1:144" s="134" customFormat="1" ht="60" customHeight="1" x14ac:dyDescent="0.25">
      <c r="A117" s="143"/>
      <c r="B117" s="73">
        <v>86</v>
      </c>
      <c r="C117" s="147" t="s">
        <v>299</v>
      </c>
      <c r="D117" s="123" t="s">
        <v>300</v>
      </c>
      <c r="E117" s="76">
        <v>17622</v>
      </c>
      <c r="F117" s="158">
        <v>26.75</v>
      </c>
      <c r="G117" s="236">
        <v>0.114</v>
      </c>
      <c r="H117" s="79">
        <v>1</v>
      </c>
      <c r="I117" s="135">
        <v>1.4</v>
      </c>
      <c r="J117" s="135">
        <v>1.68</v>
      </c>
      <c r="K117" s="135">
        <v>2.23</v>
      </c>
      <c r="L117" s="136">
        <v>2.57</v>
      </c>
      <c r="M117" s="81">
        <v>0</v>
      </c>
      <c r="N117" s="98">
        <f t="shared" si="1201"/>
        <v>0</v>
      </c>
      <c r="O117" s="144"/>
      <c r="P117" s="98">
        <f t="shared" si="1202"/>
        <v>0</v>
      </c>
      <c r="Q117" s="87"/>
      <c r="R117" s="98">
        <f t="shared" si="1203"/>
        <v>0</v>
      </c>
      <c r="S117" s="81">
        <v>0</v>
      </c>
      <c r="T117" s="98">
        <f t="shared" si="1204"/>
        <v>0</v>
      </c>
      <c r="U117" s="81"/>
      <c r="V117" s="98">
        <f t="shared" si="1205"/>
        <v>0</v>
      </c>
      <c r="W117" s="81"/>
      <c r="X117" s="98">
        <f t="shared" si="1206"/>
        <v>0</v>
      </c>
      <c r="Y117" s="87"/>
      <c r="Z117" s="98">
        <f t="shared" si="1207"/>
        <v>0</v>
      </c>
      <c r="AA117" s="81">
        <v>0</v>
      </c>
      <c r="AB117" s="98">
        <f t="shared" si="1208"/>
        <v>0</v>
      </c>
      <c r="AC117" s="87"/>
      <c r="AD117" s="98">
        <f t="shared" si="1209"/>
        <v>0</v>
      </c>
      <c r="AE117" s="98"/>
      <c r="AF117" s="98">
        <f t="shared" si="1210"/>
        <v>0</v>
      </c>
      <c r="AG117" s="81"/>
      <c r="AH117" s="98">
        <f t="shared" si="1211"/>
        <v>0</v>
      </c>
      <c r="AI117" s="81">
        <v>0</v>
      </c>
      <c r="AJ117" s="98">
        <f t="shared" si="1212"/>
        <v>0</v>
      </c>
      <c r="AK117" s="101"/>
      <c r="AL117" s="98">
        <f t="shared" si="1213"/>
        <v>0</v>
      </c>
      <c r="AM117" s="81"/>
      <c r="AN117" s="98">
        <f t="shared" si="1214"/>
        <v>0</v>
      </c>
      <c r="AO117" s="81">
        <v>0</v>
      </c>
      <c r="AP117" s="98">
        <f t="shared" si="1215"/>
        <v>0</v>
      </c>
      <c r="AQ117" s="81"/>
      <c r="AR117" s="98">
        <f t="shared" si="1216"/>
        <v>0</v>
      </c>
      <c r="AS117" s="81"/>
      <c r="AT117" s="98">
        <f t="shared" si="1217"/>
        <v>0</v>
      </c>
      <c r="AU117" s="81">
        <v>0</v>
      </c>
      <c r="AV117" s="98">
        <f t="shared" si="1218"/>
        <v>0</v>
      </c>
      <c r="AW117" s="81"/>
      <c r="AX117" s="98">
        <f t="shared" si="1219"/>
        <v>0</v>
      </c>
      <c r="AY117" s="81"/>
      <c r="AZ117" s="98">
        <f t="shared" si="1220"/>
        <v>0</v>
      </c>
      <c r="BA117" s="81"/>
      <c r="BB117" s="98">
        <f t="shared" si="1221"/>
        <v>0</v>
      </c>
      <c r="BC117" s="81"/>
      <c r="BD117" s="98">
        <f t="shared" si="1222"/>
        <v>0</v>
      </c>
      <c r="BE117" s="81"/>
      <c r="BF117" s="98">
        <f t="shared" si="1223"/>
        <v>0</v>
      </c>
      <c r="BG117" s="81"/>
      <c r="BH117" s="98">
        <f t="shared" si="1224"/>
        <v>0</v>
      </c>
      <c r="BI117" s="81"/>
      <c r="BJ117" s="98">
        <f t="shared" si="1225"/>
        <v>0</v>
      </c>
      <c r="BK117" s="81"/>
      <c r="BL117" s="98">
        <f t="shared" si="1226"/>
        <v>0</v>
      </c>
      <c r="BM117" s="148"/>
      <c r="BN117" s="98">
        <f t="shared" si="1227"/>
        <v>0</v>
      </c>
      <c r="BO117" s="81"/>
      <c r="BP117" s="98">
        <f t="shared" si="1228"/>
        <v>0</v>
      </c>
      <c r="BQ117" s="81">
        <v>0</v>
      </c>
      <c r="BR117" s="98">
        <f t="shared" si="1229"/>
        <v>0</v>
      </c>
      <c r="BS117" s="81"/>
      <c r="BT117" s="98">
        <f t="shared" si="1230"/>
        <v>0</v>
      </c>
      <c r="BU117" s="81"/>
      <c r="BV117" s="98">
        <f t="shared" si="1231"/>
        <v>0</v>
      </c>
      <c r="BW117" s="81"/>
      <c r="BX117" s="98">
        <f t="shared" si="1232"/>
        <v>0</v>
      </c>
      <c r="BY117" s="81"/>
      <c r="BZ117" s="98">
        <f t="shared" si="1233"/>
        <v>0</v>
      </c>
      <c r="CA117" s="87">
        <v>0</v>
      </c>
      <c r="CB117" s="98">
        <f t="shared" si="1234"/>
        <v>0</v>
      </c>
      <c r="CC117" s="81"/>
      <c r="CD117" s="98">
        <f t="shared" si="1235"/>
        <v>0</v>
      </c>
      <c r="CE117" s="81"/>
      <c r="CF117" s="98">
        <f t="shared" si="1236"/>
        <v>0</v>
      </c>
      <c r="CG117" s="87"/>
      <c r="CH117" s="98">
        <f t="shared" si="1237"/>
        <v>0</v>
      </c>
      <c r="CI117" s="87"/>
      <c r="CJ117" s="98">
        <f t="shared" si="1238"/>
        <v>0</v>
      </c>
      <c r="CK117" s="81"/>
      <c r="CL117" s="98">
        <f t="shared" si="1239"/>
        <v>0</v>
      </c>
      <c r="CM117" s="81"/>
      <c r="CN117" s="98">
        <f t="shared" si="1240"/>
        <v>0</v>
      </c>
      <c r="CO117" s="87"/>
      <c r="CP117" s="98">
        <f t="shared" si="1241"/>
        <v>0</v>
      </c>
      <c r="CQ117" s="81"/>
      <c r="CR117" s="98">
        <f t="shared" si="1242"/>
        <v>0</v>
      </c>
      <c r="CS117" s="81">
        <v>0</v>
      </c>
      <c r="CT117" s="98">
        <f t="shared" si="1243"/>
        <v>0</v>
      </c>
      <c r="CU117" s="81"/>
      <c r="CV117" s="98">
        <f t="shared" si="1244"/>
        <v>0</v>
      </c>
      <c r="CW117" s="81"/>
      <c r="CX117" s="98">
        <f t="shared" si="1245"/>
        <v>0</v>
      </c>
      <c r="CY117" s="81"/>
      <c r="CZ117" s="98">
        <f t="shared" si="1246"/>
        <v>0</v>
      </c>
      <c r="DA117" s="81"/>
      <c r="DB117" s="98">
        <f t="shared" si="1247"/>
        <v>0</v>
      </c>
      <c r="DC117" s="81"/>
      <c r="DD117" s="98">
        <f t="shared" si="1248"/>
        <v>0</v>
      </c>
      <c r="DE117" s="85">
        <v>0</v>
      </c>
      <c r="DF117" s="98">
        <f t="shared" si="1249"/>
        <v>0</v>
      </c>
      <c r="DG117" s="81"/>
      <c r="DH117" s="98">
        <f t="shared" si="1250"/>
        <v>0</v>
      </c>
      <c r="DI117" s="81">
        <v>0</v>
      </c>
      <c r="DJ117" s="98">
        <f t="shared" si="1251"/>
        <v>0</v>
      </c>
      <c r="DK117" s="101"/>
      <c r="DL117" s="98">
        <f t="shared" si="1252"/>
        <v>0</v>
      </c>
      <c r="DM117" s="81"/>
      <c r="DN117" s="98">
        <f t="shared" si="1253"/>
        <v>0</v>
      </c>
      <c r="DO117" s="81"/>
      <c r="DP117" s="98">
        <f t="shared" si="1254"/>
        <v>0</v>
      </c>
      <c r="DQ117" s="81"/>
      <c r="DR117" s="98"/>
      <c r="DS117" s="81"/>
      <c r="DT117" s="98">
        <f t="shared" si="1255"/>
        <v>0</v>
      </c>
      <c r="DU117" s="81"/>
      <c r="DV117" s="98">
        <f t="shared" si="1256"/>
        <v>0</v>
      </c>
      <c r="DW117" s="81"/>
      <c r="DX117" s="98">
        <f t="shared" si="1257"/>
        <v>0</v>
      </c>
      <c r="DY117" s="86"/>
      <c r="DZ117" s="98">
        <f t="shared" si="1258"/>
        <v>0</v>
      </c>
      <c r="EA117" s="101"/>
      <c r="EB117" s="98">
        <f t="shared" si="1259"/>
        <v>0</v>
      </c>
      <c r="EC117" s="101"/>
      <c r="ED117" s="98">
        <f t="shared" si="1260"/>
        <v>0</v>
      </c>
      <c r="EE117" s="101"/>
      <c r="EF117" s="98">
        <f t="shared" si="1261"/>
        <v>0</v>
      </c>
      <c r="EG117" s="98"/>
      <c r="EH117" s="98"/>
      <c r="EI117" s="98"/>
      <c r="EJ117" s="98"/>
      <c r="EK117" s="98"/>
      <c r="EL117" s="98"/>
      <c r="EM117" s="146">
        <f t="shared" ref="EM117:EN140" si="1262">SUM(M117,O117,Q117,S117,U117,W117,Y117,AA117,AC117,AE117,AG117,AI117,AK117,AM117,AO117,AQ117,AS117,AU117,AW117,AY117,BA117,BC117,BE117,BG117,BI117,BK117,BM117,BO117,BQ117,BS117,BU117,BW117,BY117,CA117,CC117,CE117,CG117,CI117,CK117,CM117,CO117,CQ117,CS117,CU117,CW117,CY117,DA117,DC117,DE117,DG117,DI117,DK117,DM117,DO117,DQ117,DS117,DU117,DW117,DY117,EA117,EC117)</f>
        <v>0</v>
      </c>
      <c r="EN117" s="146">
        <f t="shared" si="1262"/>
        <v>0</v>
      </c>
    </row>
    <row r="118" spans="1:144" s="134" customFormat="1" ht="15.75" customHeight="1" x14ac:dyDescent="0.25">
      <c r="A118" s="143"/>
      <c r="B118" s="73">
        <v>87</v>
      </c>
      <c r="C118" s="147" t="s">
        <v>301</v>
      </c>
      <c r="D118" s="123" t="s">
        <v>302</v>
      </c>
      <c r="E118" s="76">
        <v>17622</v>
      </c>
      <c r="F118" s="125">
        <v>2.62</v>
      </c>
      <c r="G118" s="78"/>
      <c r="H118" s="79">
        <v>1</v>
      </c>
      <c r="I118" s="135">
        <v>1.4</v>
      </c>
      <c r="J118" s="135">
        <v>1.68</v>
      </c>
      <c r="K118" s="135">
        <v>2.23</v>
      </c>
      <c r="L118" s="136">
        <v>2.57</v>
      </c>
      <c r="M118" s="81">
        <v>0</v>
      </c>
      <c r="N118" s="82">
        <f>(M118*$E118*$F118*$H118*$I118*N$10)</f>
        <v>0</v>
      </c>
      <c r="O118" s="144"/>
      <c r="P118" s="82">
        <f>(O118*$E118*$F118*$H118*$I118*P$10)</f>
        <v>0</v>
      </c>
      <c r="Q118" s="87"/>
      <c r="R118" s="82">
        <f>(Q118*$E118*$F118*$H118*$I118*R$10)</f>
        <v>0</v>
      </c>
      <c r="S118" s="81"/>
      <c r="T118" s="82">
        <f>(S118*$E118*$F118*$H118*$I118*T$10)</f>
        <v>0</v>
      </c>
      <c r="U118" s="81"/>
      <c r="V118" s="82">
        <f>(U118*$E118*$F118*$H118*$I118*V$10)</f>
        <v>0</v>
      </c>
      <c r="W118" s="81"/>
      <c r="X118" s="82">
        <f>(W118*$E118*$F118*$H118*$I118*X$10)</f>
        <v>0</v>
      </c>
      <c r="Y118" s="87"/>
      <c r="Z118" s="82">
        <f>(Y118*$E118*$F118*$H118*$I118*Z$10)</f>
        <v>0</v>
      </c>
      <c r="AA118" s="81">
        <v>0</v>
      </c>
      <c r="AB118" s="82">
        <f>(AA118*$E118*$F118*$H118*$I118*AB$10)</f>
        <v>0</v>
      </c>
      <c r="AC118" s="87"/>
      <c r="AD118" s="81">
        <f>SUM(AC118*$E118*$F118*$H118*$J118*$AD$10)</f>
        <v>0</v>
      </c>
      <c r="AE118" s="87"/>
      <c r="AF118" s="81">
        <f>SUM(AE118*$E118*$F118*$H118*$J118)</f>
        <v>0</v>
      </c>
      <c r="AG118" s="81"/>
      <c r="AH118" s="82">
        <f>(AG118*$E118*$F118*$H118*$I118*AH$10)</f>
        <v>0</v>
      </c>
      <c r="AI118" s="81"/>
      <c r="AJ118" s="82">
        <f>(AI118*$E118*$F118*$H118*$I118*AJ$10)</f>
        <v>0</v>
      </c>
      <c r="AK118" s="81"/>
      <c r="AL118" s="82">
        <f>(AK118*$E118*$F118*$H118*$I118*AL$10)</f>
        <v>0</v>
      </c>
      <c r="AM118" s="81"/>
      <c r="AN118" s="82">
        <f>(AM118*$E118*$F118*$H118*$I118*AN$10)</f>
        <v>0</v>
      </c>
      <c r="AO118" s="81">
        <v>0</v>
      </c>
      <c r="AP118" s="82">
        <f>(AO118*$E118*$F118*$H118*$I118*AP$10)</f>
        <v>0</v>
      </c>
      <c r="AQ118" s="81"/>
      <c r="AR118" s="82">
        <f>(AQ118*$E118*$F118*$H118*$I118*AR$10)</f>
        <v>0</v>
      </c>
      <c r="AS118" s="81"/>
      <c r="AT118" s="82">
        <f>(AS118*$E118*$F118*$H118*$I118*AT$10)</f>
        <v>0</v>
      </c>
      <c r="AU118" s="81">
        <v>0</v>
      </c>
      <c r="AV118" s="82">
        <f>(AU118*$E118*$F118*$H118*$I118*AV$10)</f>
        <v>0</v>
      </c>
      <c r="AW118" s="81"/>
      <c r="AX118" s="82">
        <f>(AW118*$E118*$F118*$H118*$I118*AX$10)</f>
        <v>0</v>
      </c>
      <c r="AY118" s="81"/>
      <c r="AZ118" s="82">
        <f>(AY118*$E118*$F118*$H118*$I118*AZ$10)</f>
        <v>0</v>
      </c>
      <c r="BA118" s="81"/>
      <c r="BB118" s="82">
        <f>(BA118*$E118*$F118*$H118*$I118*BB$10)</f>
        <v>0</v>
      </c>
      <c r="BC118" s="81"/>
      <c r="BD118" s="82">
        <f>(BC118*$E118*$F118*$H118*$I118*BD$10)</f>
        <v>0</v>
      </c>
      <c r="BE118" s="81"/>
      <c r="BF118" s="82">
        <f>(BE118*$E118*$F118*$H118*$I118*BF$10)</f>
        <v>0</v>
      </c>
      <c r="BG118" s="81"/>
      <c r="BH118" s="82">
        <f>(BG118*$E118*$F118*$H118*$I118*BH$10)</f>
        <v>0</v>
      </c>
      <c r="BI118" s="81"/>
      <c r="BJ118" s="82">
        <f>(BI118*$E118*$F118*$H118*$I118*BJ$10)</f>
        <v>0</v>
      </c>
      <c r="BK118" s="81"/>
      <c r="BL118" s="82">
        <f>(BK118*$E118*$F118*$H118*$I118*BL$10)</f>
        <v>0</v>
      </c>
      <c r="BM118" s="148"/>
      <c r="BN118" s="82">
        <f>(BM118*$E118*$F118*$H118*$I118*BN$10)</f>
        <v>0</v>
      </c>
      <c r="BO118" s="81"/>
      <c r="BP118" s="82">
        <f>(BO118*$E118*$F118*$H118*$I118*BP$10)</f>
        <v>0</v>
      </c>
      <c r="BQ118" s="81"/>
      <c r="BR118" s="82">
        <f>(BQ118*$E118*$F118*$H118*$I118*BR$10)</f>
        <v>0</v>
      </c>
      <c r="BS118" s="81"/>
      <c r="BT118" s="82">
        <f>(BS118*$E118*$F118*$H118*$I118*BT$10)</f>
        <v>0</v>
      </c>
      <c r="BU118" s="81"/>
      <c r="BV118" s="82">
        <f>(BU118*$E118*$F118*$H118*$I118*BV$10)</f>
        <v>0</v>
      </c>
      <c r="BW118" s="81"/>
      <c r="BX118" s="82">
        <f>(BW118*$E118*$F118*$H118*$I118*BX$10)</f>
        <v>0</v>
      </c>
      <c r="BY118" s="81"/>
      <c r="BZ118" s="82">
        <f>(BY118*$E118*$F118*$H118*$I118*BZ$10)</f>
        <v>0</v>
      </c>
      <c r="CA118" s="87">
        <v>0</v>
      </c>
      <c r="CB118" s="84">
        <f>SUM(CA118*$E118*$F118*$H118*$J118*CB$10)</f>
        <v>0</v>
      </c>
      <c r="CC118" s="81"/>
      <c r="CD118" s="84">
        <f>SUM(CC118*$E118*$F118*$H118*$J118*CD$10)</f>
        <v>0</v>
      </c>
      <c r="CE118" s="81"/>
      <c r="CF118" s="84">
        <f>SUM(CE118*$E118*$F118*$H118*$J118*CF$10)</f>
        <v>0</v>
      </c>
      <c r="CG118" s="87"/>
      <c r="CH118" s="84">
        <f>SUM(CG118*$E118*$F118*$H118*$J118*CH$10)</f>
        <v>0</v>
      </c>
      <c r="CI118" s="87"/>
      <c r="CJ118" s="84">
        <f>SUM(CI118*$E118*$F118*$H118*$J118*CJ$10)</f>
        <v>0</v>
      </c>
      <c r="CK118" s="81"/>
      <c r="CL118" s="84">
        <f>SUM(CK118*$E118*$F118*$H118*$J118*CL$10)</f>
        <v>0</v>
      </c>
      <c r="CM118" s="81"/>
      <c r="CN118" s="84">
        <f>SUM(CM118*$E118*$F118*$H118*$J118*CN$10)</f>
        <v>0</v>
      </c>
      <c r="CO118" s="87"/>
      <c r="CP118" s="84">
        <f>SUM(CO118*$E118*$F118*$H118*$J118*CP$10)</f>
        <v>0</v>
      </c>
      <c r="CQ118" s="81"/>
      <c r="CR118" s="84">
        <f>SUM(CQ118*$E118*$F118*$H118*$J118*CR$10)</f>
        <v>0</v>
      </c>
      <c r="CS118" s="81"/>
      <c r="CT118" s="84">
        <f>SUM(CS118*$E118*$F118*$H118*$J118*CT$10)</f>
        <v>0</v>
      </c>
      <c r="CU118" s="81"/>
      <c r="CV118" s="84">
        <f>SUM(CU118*$E118*$F118*$H118*$J118*CV$10)</f>
        <v>0</v>
      </c>
      <c r="CW118" s="81"/>
      <c r="CX118" s="84">
        <f>SUM(CW118*$E118*$F118*$H118*$J118*CX$10)</f>
        <v>0</v>
      </c>
      <c r="CY118" s="81"/>
      <c r="CZ118" s="84">
        <f>SUM(CY118*$E118*$F118*$H118*$J118*CZ$10)</f>
        <v>0</v>
      </c>
      <c r="DA118" s="81"/>
      <c r="DB118" s="84">
        <f>SUM(DA118*$E118*$F118*$H118*$J118*DB$10)</f>
        <v>0</v>
      </c>
      <c r="DC118" s="81"/>
      <c r="DD118" s="81">
        <f>SUM(DC118*$E118*$F118*$H118*$J118*DD$10)</f>
        <v>0</v>
      </c>
      <c r="DE118" s="92"/>
      <c r="DF118" s="81">
        <f>SUM(DE118*$E118*$F118*$H118*$J118*DF$10)</f>
        <v>0</v>
      </c>
      <c r="DG118" s="81"/>
      <c r="DH118" s="81">
        <f>SUM(DG118*$E118*$F118*$H118*$K118*DH$10)</f>
        <v>0</v>
      </c>
      <c r="DI118" s="81"/>
      <c r="DJ118" s="81">
        <f>SUM(DI118*$E118*$F118*$H118*$L118*DJ$10)</f>
        <v>0</v>
      </c>
      <c r="DK118" s="81"/>
      <c r="DL118" s="82">
        <f>(DK118*$E118*$F118*$H118*$I118*DL$10)</f>
        <v>0</v>
      </c>
      <c r="DM118" s="81"/>
      <c r="DN118" s="82">
        <f>(DM118*$E118*$F118*$H118*$I118*DN$10)</f>
        <v>0</v>
      </c>
      <c r="DO118" s="81"/>
      <c r="DP118" s="84">
        <f>SUM(DO118*$E118*$F118*$H118)</f>
        <v>0</v>
      </c>
      <c r="DQ118" s="81"/>
      <c r="DR118" s="87"/>
      <c r="DS118" s="81"/>
      <c r="DT118" s="82">
        <f>(DS118*$E118*$F118*$H118*$I118*DT$10)</f>
        <v>0</v>
      </c>
      <c r="DU118" s="81"/>
      <c r="DV118" s="82">
        <f>(DU118*$E118*$F118*$H118*$I118*DV$10)</f>
        <v>0</v>
      </c>
      <c r="DW118" s="81"/>
      <c r="DX118" s="87"/>
      <c r="DY118" s="86"/>
      <c r="DZ118" s="86"/>
      <c r="EA118" s="101"/>
      <c r="EB118" s="87">
        <f>(EA118*$E118*$F118*$H118*$I118)</f>
        <v>0</v>
      </c>
      <c r="EC118" s="101"/>
      <c r="ED118" s="101"/>
      <c r="EE118" s="101"/>
      <c r="EF118" s="88">
        <f>(EE118*$E118*$F118*$H118*$I118)</f>
        <v>0</v>
      </c>
      <c r="EG118" s="149"/>
      <c r="EH118" s="149"/>
      <c r="EI118" s="149"/>
      <c r="EJ118" s="149"/>
      <c r="EK118" s="88"/>
      <c r="EL118" s="149"/>
      <c r="EM118" s="146">
        <f t="shared" si="1262"/>
        <v>0</v>
      </c>
      <c r="EN118" s="146">
        <f t="shared" si="1262"/>
        <v>0</v>
      </c>
    </row>
    <row r="119" spans="1:144" s="3" customFormat="1" ht="53.25" customHeight="1" x14ac:dyDescent="0.25">
      <c r="A119" s="143"/>
      <c r="B119" s="73">
        <v>88</v>
      </c>
      <c r="C119" s="172" t="s">
        <v>303</v>
      </c>
      <c r="D119" s="162" t="s">
        <v>304</v>
      </c>
      <c r="E119" s="76">
        <v>17622</v>
      </c>
      <c r="F119" s="158">
        <v>0.33</v>
      </c>
      <c r="G119" s="236">
        <v>0.33179999999999998</v>
      </c>
      <c r="H119" s="79">
        <v>1</v>
      </c>
      <c r="I119" s="124">
        <v>1.4</v>
      </c>
      <c r="J119" s="124">
        <v>1.68</v>
      </c>
      <c r="K119" s="124">
        <v>2.23</v>
      </c>
      <c r="L119" s="126">
        <v>2.57</v>
      </c>
      <c r="M119" s="81">
        <v>0</v>
      </c>
      <c r="N119" s="98">
        <f t="shared" ref="N119:N140" si="1263">(M119*$E119*$F119*((1-$G119)+$G119*$I119*$H119*N$10))</f>
        <v>0</v>
      </c>
      <c r="O119" s="144"/>
      <c r="P119" s="98">
        <f t="shared" ref="P119:P140" si="1264">(O119*$E119*$F119*((1-$G119)+$G119*$I119*$H119*P$10))</f>
        <v>0</v>
      </c>
      <c r="Q119" s="87">
        <v>994</v>
      </c>
      <c r="R119" s="98">
        <f t="shared" ref="R119:R140" si="1265">(Q119*$E119*$F119*((1-$G119)+$G119*$I119*$H119*R$10))</f>
        <v>6547538.9393568002</v>
      </c>
      <c r="S119" s="81"/>
      <c r="T119" s="98">
        <f t="shared" ref="T119:T140" si="1266">(S119*$E119*$F119*((1-$G119)+$G119*$I119*$H119*T$10))</f>
        <v>0</v>
      </c>
      <c r="U119" s="81"/>
      <c r="V119" s="98">
        <f t="shared" ref="V119:V140" si="1267">(U119*$E119*$F119*((1-$G119)+$G119*$I119*$H119*V$10))</f>
        <v>0</v>
      </c>
      <c r="W119" s="81"/>
      <c r="X119" s="98">
        <f t="shared" ref="X119:X140" si="1268">(W119*$E119*$F119*((1-$G119)+$G119*$I119*$H119*X$10))</f>
        <v>0</v>
      </c>
      <c r="Y119" s="87"/>
      <c r="Z119" s="98">
        <f t="shared" ref="Z119:Z140" si="1269">(Y119*$E119*$F119*((1-$G119)+$G119*$I119*$H119*Z$10))</f>
        <v>0</v>
      </c>
      <c r="AA119" s="81">
        <v>180</v>
      </c>
      <c r="AB119" s="98">
        <f t="shared" ref="AB119:AB140" si="1270">(AA119*$E119*$F119*((1-$G119)+$G119*$I119*$H119*AB$10))</f>
        <v>1185671.0352960001</v>
      </c>
      <c r="AC119" s="87"/>
      <c r="AD119" s="98">
        <f t="shared" ref="AD119:AD140" si="1271">(AC119*$E119*$F119*((1-$G119)+$G119*$J119*$H119*AD$10))</f>
        <v>0</v>
      </c>
      <c r="AE119" s="98">
        <v>65</v>
      </c>
      <c r="AF119" s="98">
        <f t="shared" ref="AF119:AF140" si="1272">(AE119*$E119*$F119*((1-$G119)+$G119*$J119*$H119*AF$10))</f>
        <v>463275.94444559998</v>
      </c>
      <c r="AG119" s="81"/>
      <c r="AH119" s="98">
        <f t="shared" ref="AH119:AH140" si="1273">(AG119*$E119*$F119*((1-$G119)+$G119*$I119*$H119*AH$10))</f>
        <v>0</v>
      </c>
      <c r="AI119" s="81"/>
      <c r="AJ119" s="98">
        <f t="shared" ref="AJ119:AJ140" si="1274">(AI119*$E119*$F119*((1-$G119)+$G119*$I119*$H119*AJ$10))</f>
        <v>0</v>
      </c>
      <c r="AK119" s="81"/>
      <c r="AL119" s="98">
        <f t="shared" ref="AL119:AL140" si="1275">(AK119*$E119*$F119*((1-$G119)+$G119*$I119*$H119*AL$10))</f>
        <v>0</v>
      </c>
      <c r="AM119" s="81"/>
      <c r="AN119" s="98">
        <f t="shared" ref="AN119:AN140" si="1276">(AM119*$E119*$F119*((1-$G119)+$G119*$I119*$H119*AN$10))</f>
        <v>0</v>
      </c>
      <c r="AO119" s="81">
        <v>60</v>
      </c>
      <c r="AP119" s="98">
        <f t="shared" ref="AP119:AP140" si="1277">(AO119*$E119*$F119*((1-$G119)+$G119*$I119*$H119*AP$10))</f>
        <v>395223.67843200004</v>
      </c>
      <c r="AQ119" s="81">
        <v>1580</v>
      </c>
      <c r="AR119" s="98">
        <f t="shared" ref="AR119:AR140" si="1278">(AQ119*$E119*$F119*((1-$G119)+$G119*$I119*$H119*AR$10))</f>
        <v>10407556.865376001</v>
      </c>
      <c r="AS119" s="81"/>
      <c r="AT119" s="98">
        <f t="shared" ref="AT119:AT140" si="1279">(AS119*$E119*$F119*((1-$G119)+$G119*$I119*$H119*AT$10))</f>
        <v>0</v>
      </c>
      <c r="AU119" s="81">
        <v>250</v>
      </c>
      <c r="AV119" s="98">
        <f t="shared" ref="AV119:AV140" si="1280">(AU119*$E119*$F119*((1-$G119)+$G119*$I119*$H119*AV$10))</f>
        <v>1646765.3267999999</v>
      </c>
      <c r="AW119" s="81">
        <v>1700</v>
      </c>
      <c r="AX119" s="98">
        <f t="shared" ref="AX119:AX140" si="1281">(AW119*$E119*$F119*((1-$G119)+$G119*$I119*$H119*AX$10))</f>
        <v>11198004.222239999</v>
      </c>
      <c r="AY119" s="81"/>
      <c r="AZ119" s="98">
        <f t="shared" ref="AZ119:AZ140" si="1282">(AY119*$E119*$F119*((1-$G119)+$G119*$I119*$H119*AZ$10))</f>
        <v>0</v>
      </c>
      <c r="BA119" s="81"/>
      <c r="BB119" s="98">
        <f t="shared" ref="BB119:BB140" si="1283">(BA119*$E119*$F119*((1-$G119)+$G119*$I119*$H119*BB$10))</f>
        <v>0</v>
      </c>
      <c r="BC119" s="81"/>
      <c r="BD119" s="98">
        <f t="shared" ref="BD119:BD140" si="1284">(BC119*$E119*$F119*((1-$G119)+$G119*$I119*$H119*BD$10))</f>
        <v>0</v>
      </c>
      <c r="BE119" s="81"/>
      <c r="BF119" s="98">
        <f t="shared" ref="BF119:BF140" si="1285">(BE119*$E119*$F119*((1-$G119)+$G119*$I119*$H119*BF$10))</f>
        <v>0</v>
      </c>
      <c r="BG119" s="242"/>
      <c r="BH119" s="98">
        <f t="shared" ref="BH119:BH140" si="1286">(BG119*$E119*$F119*((1-$G119)+$G119*$I119*$H119*BH$10))</f>
        <v>0</v>
      </c>
      <c r="BI119" s="81"/>
      <c r="BJ119" s="98">
        <f t="shared" ref="BJ119:BJ139" si="1287">(BI119*$E119*$F119*((1-$G119)+$G119*$I119*$H119*BJ$10))</f>
        <v>0</v>
      </c>
      <c r="BK119" s="81"/>
      <c r="BL119" s="98">
        <f t="shared" ref="BL119:BL140" si="1288">(BK119*$E119*$F119*((1-$G119)+$G119*$I119*$H119*BL$10))</f>
        <v>0</v>
      </c>
      <c r="BM119" s="148"/>
      <c r="BN119" s="98">
        <f t="shared" ref="BN119:BN140" si="1289">(BM119*$E119*$F119*((1-$G119)+$G119*$I119*$H119*BN$10))</f>
        <v>0</v>
      </c>
      <c r="BO119" s="81">
        <v>49</v>
      </c>
      <c r="BP119" s="98">
        <f>(BO119*$E119*$F119*((1-$G119)+$G119*$I119*$H119*BP$10))</f>
        <v>322766.00405279995</v>
      </c>
      <c r="BQ119" s="81"/>
      <c r="BR119" s="98">
        <f t="shared" ref="BR119:BR140" si="1290">(BQ119*$E119*$F119*((1-$G119)+$G119*$I119*$H119*BR$10))</f>
        <v>0</v>
      </c>
      <c r="BS119" s="81">
        <v>10</v>
      </c>
      <c r="BT119" s="98">
        <f t="shared" ref="BT119:BT140" si="1291">(BS119*$E119*$F119*((1-$G119)+$G119*$I119*$H119*BT$10))</f>
        <v>65870.613072000007</v>
      </c>
      <c r="BU119" s="81"/>
      <c r="BV119" s="98">
        <f t="shared" ref="BV119:BV140" si="1292">(BU119*$E119*$F119*((1-$G119)+$G119*$I119*$H119*BV$10))</f>
        <v>0</v>
      </c>
      <c r="BW119" s="81">
        <v>40</v>
      </c>
      <c r="BX119" s="98">
        <f t="shared" ref="BX119:BX140" si="1293">(BW119*$E119*$F119*((1-$G119)+$G119*$I119*$H119*BX$10))</f>
        <v>263482.45228800003</v>
      </c>
      <c r="BY119" s="81">
        <v>7</v>
      </c>
      <c r="BZ119" s="98">
        <f t="shared" ref="BZ119:BZ140" si="1294">(BY119*$E119*$F119*((1-$G119)+$G119*$I119*$H119*BZ$10))</f>
        <v>46109.429150399999</v>
      </c>
      <c r="CA119" s="87">
        <v>800</v>
      </c>
      <c r="CB119" s="98">
        <f>(CA119*$E119*$F119*((1-$G119)+$G119*$J119*$H119*CB$10))</f>
        <v>5701857.7777919993</v>
      </c>
      <c r="CC119" s="81">
        <v>380</v>
      </c>
      <c r="CD119" s="98">
        <f t="shared" ref="CD119:CD140" si="1295">(CC119*$E119*$F119*((1-$G119)+$G119*$J119*$H119*CD$10))</f>
        <v>2708382.4444511998</v>
      </c>
      <c r="CE119" s="81">
        <v>660</v>
      </c>
      <c r="CF119" s="98">
        <f t="shared" ref="CF119:CF140" si="1296">(CE119*$E119*$F119*((1-$G119)+$G119*$J119*$H119*CF$10))</f>
        <v>4704032.6666783998</v>
      </c>
      <c r="CG119" s="87"/>
      <c r="CH119" s="98">
        <f t="shared" ref="CH119:CH140" si="1297">(CG119*$E119*$F119*((1-$G119)+$G119*$J119*$H119*CH$10))</f>
        <v>0</v>
      </c>
      <c r="CI119" s="87"/>
      <c r="CJ119" s="98">
        <f t="shared" ref="CJ119:CJ140" si="1298">(CI119*$E119*$F119*((1-$G119)+$G119*$J119*$H119*CJ$10))</f>
        <v>0</v>
      </c>
      <c r="CK119" s="81">
        <v>111</v>
      </c>
      <c r="CL119" s="98">
        <f t="shared" ref="CL119:CL140" si="1299">(CK119*$E119*$F119*((1-$G119)+$G119*$J119*$H119*CL$10))</f>
        <v>791132.76666863984</v>
      </c>
      <c r="CM119" s="81"/>
      <c r="CN119" s="98">
        <f t="shared" ref="CN119:CN140" si="1300">(CM119*$E119*$F119*((1-$G119)+$G119*$J119*$H119*CN$10))</f>
        <v>0</v>
      </c>
      <c r="CO119" s="87"/>
      <c r="CP119" s="98">
        <f t="shared" ref="CP119:CP140" si="1301">(CO119*$E119*$F119*((1-$G119)+$G119*$J119*$H119*CP$10))</f>
        <v>0</v>
      </c>
      <c r="CQ119" s="81">
        <v>45</v>
      </c>
      <c r="CR119" s="98">
        <f t="shared" ref="CR119:CR140" si="1302">(CQ119*$E119*$F119*((1-$G119)+$G119*$J119*$H119*CR$10))</f>
        <v>320729.50000079995</v>
      </c>
      <c r="CS119" s="81">
        <v>70</v>
      </c>
      <c r="CT119" s="98">
        <f t="shared" ref="CT119:CT140" si="1303">(CS119*$E119*$F119*((1-$G119)+$G119*$J119*$H119*CT$10))</f>
        <v>498912.55555679993</v>
      </c>
      <c r="CU119" s="81"/>
      <c r="CV119" s="98">
        <f t="shared" ref="CV119:CV140" si="1304">(CU119*$E119*$F119*((1-$G119)+$G119*$J119*$H119*CV$10))</f>
        <v>0</v>
      </c>
      <c r="CW119" s="81"/>
      <c r="CX119" s="98">
        <f t="shared" ref="CX119:CX140" si="1305">(CW119*$E119*$F119*((1-$G119)+$G119*$J119*$H119*CX$10))</f>
        <v>0</v>
      </c>
      <c r="CY119" s="81">
        <v>70</v>
      </c>
      <c r="CZ119" s="98">
        <f t="shared" ref="CZ119:CZ140" si="1306">(CY119*$E119*$F119*((1-$G119)+$G119*$J119*$H119*CZ$10))</f>
        <v>498912.55555679993</v>
      </c>
      <c r="DA119" s="81"/>
      <c r="DB119" s="98">
        <f t="shared" ref="DB119:DB140" si="1307">(DA119*$E119*$F119*((1-$G119)+$G119*$J119*$H119*DB$10))</f>
        <v>0</v>
      </c>
      <c r="DC119" s="81"/>
      <c r="DD119" s="98">
        <f t="shared" ref="DD119:DD140" si="1308">(DC119*$E119*$F119*((1-$G119)+$G119*$J119*$H119*DD$10))</f>
        <v>0</v>
      </c>
      <c r="DE119" s="85"/>
      <c r="DF119" s="98">
        <f t="shared" ref="DF119:DF140" si="1309">(DE119*$E119*$F119*((1-$G119)+$G119*$J119*$H119*DF$10))</f>
        <v>0</v>
      </c>
      <c r="DG119" s="81"/>
      <c r="DH119" s="98">
        <f t="shared" ref="DH119:DH140" si="1310">(DG119*$E119*$F119*((1-$G119)+$G119*$K119*$H119*DH$10))</f>
        <v>0</v>
      </c>
      <c r="DI119" s="81"/>
      <c r="DJ119" s="98">
        <f t="shared" ref="DJ119:DJ140" si="1311">(DI119*$E119*$F119*((1-$G119)+$G119*$L119*$H119*DJ$10))</f>
        <v>0</v>
      </c>
      <c r="DK119" s="81"/>
      <c r="DL119" s="98">
        <f t="shared" ref="DL119:DL140" si="1312">(DK119*$E119*$F119*((1-$G119)+$G119*$I119*$H119*DL$10))</f>
        <v>0</v>
      </c>
      <c r="DM119" s="81"/>
      <c r="DN119" s="98">
        <f t="shared" ref="DN119:DN140" si="1313">(DM119*$E119*$F119*((1-$G119)+$G119*$I119*$H119*DN$10))</f>
        <v>0</v>
      </c>
      <c r="DO119" s="81"/>
      <c r="DP119" s="98">
        <f t="shared" ref="DP119:DP140" si="1314">(DO119*$E119*$F119*((1-$G119)+$G119*$H119*DP$10))</f>
        <v>0</v>
      </c>
      <c r="DQ119" s="81"/>
      <c r="DR119" s="98"/>
      <c r="DS119" s="81"/>
      <c r="DT119" s="98">
        <f t="shared" ref="DT119:DT140" si="1315">(DS119*$E119*$F119*((1-$G119)+$G119*$I119*$H119*DT$10))</f>
        <v>0</v>
      </c>
      <c r="DU119" s="81"/>
      <c r="DV119" s="98">
        <f t="shared" ref="DV119:DV140" si="1316">(DU119*$E119*$F119*((1-$G119)+$G119*$I119*$H119*DV$10))</f>
        <v>0</v>
      </c>
      <c r="DW119" s="81">
        <v>50</v>
      </c>
      <c r="DX119" s="98">
        <f t="shared" ref="DX119:DX140" si="1317">(DW119*$E119*$F119*((1-$G119)+$G119*$J119*$H119*DX$10))</f>
        <v>356366.11111199996</v>
      </c>
      <c r="DY119" s="86"/>
      <c r="DZ119" s="98">
        <f t="shared" ref="DZ119:DZ140" si="1318">(DY119*$E119*$F119*((1-$G119)+$G119*$I119*$H119*DZ$10))</f>
        <v>0</v>
      </c>
      <c r="EA119" s="81"/>
      <c r="EB119" s="98">
        <f t="shared" ref="EB119:EB140" si="1319">(EA119*$E119*$F119*((1-$G119)+$G119*$I119*$H119*EB$10))</f>
        <v>0</v>
      </c>
      <c r="EC119" s="81"/>
      <c r="ED119" s="98">
        <f t="shared" ref="ED119:ED140" si="1320">(EC119*$E119*$F119*((1-$G119)+$G119*$H119*ED$10))</f>
        <v>0</v>
      </c>
      <c r="EE119" s="81"/>
      <c r="EF119" s="98">
        <f t="shared" ref="EF119:EF140" si="1321">(EE119/12*2*$E119*$F119*((1-$G119)+$G119*$I119*$H119))</f>
        <v>0</v>
      </c>
      <c r="EG119" s="98"/>
      <c r="EH119" s="98"/>
      <c r="EI119" s="98"/>
      <c r="EJ119" s="98"/>
      <c r="EK119" s="98"/>
      <c r="EL119" s="98"/>
      <c r="EM119" s="146">
        <f t="shared" si="1262"/>
        <v>7121</v>
      </c>
      <c r="EN119" s="146">
        <f t="shared" si="1262"/>
        <v>48122590.888326228</v>
      </c>
    </row>
    <row r="120" spans="1:144" s="3" customFormat="1" ht="49.5" customHeight="1" x14ac:dyDescent="0.25">
      <c r="A120" s="143"/>
      <c r="B120" s="73">
        <v>89</v>
      </c>
      <c r="C120" s="172" t="s">
        <v>305</v>
      </c>
      <c r="D120" s="123" t="s">
        <v>306</v>
      </c>
      <c r="E120" s="76">
        <v>17622</v>
      </c>
      <c r="F120" s="158">
        <v>0.76</v>
      </c>
      <c r="G120" s="236">
        <v>0.19040000000000001</v>
      </c>
      <c r="H120" s="79">
        <v>1</v>
      </c>
      <c r="I120" s="135">
        <v>1.4</v>
      </c>
      <c r="J120" s="135">
        <v>1.68</v>
      </c>
      <c r="K120" s="135">
        <v>2.23</v>
      </c>
      <c r="L120" s="136">
        <v>2.57</v>
      </c>
      <c r="M120" s="81">
        <v>0</v>
      </c>
      <c r="N120" s="98">
        <f t="shared" si="1263"/>
        <v>0</v>
      </c>
      <c r="O120" s="144"/>
      <c r="P120" s="98">
        <f t="shared" si="1264"/>
        <v>0</v>
      </c>
      <c r="Q120" s="87">
        <v>762</v>
      </c>
      <c r="R120" s="98">
        <f t="shared" si="1265"/>
        <v>10982484.6810624</v>
      </c>
      <c r="S120" s="81"/>
      <c r="T120" s="98">
        <f t="shared" si="1266"/>
        <v>0</v>
      </c>
      <c r="U120" s="81"/>
      <c r="V120" s="98">
        <f t="shared" si="1267"/>
        <v>0</v>
      </c>
      <c r="W120" s="81"/>
      <c r="X120" s="98">
        <f t="shared" si="1268"/>
        <v>0</v>
      </c>
      <c r="Y120" s="87"/>
      <c r="Z120" s="98">
        <f t="shared" si="1269"/>
        <v>0</v>
      </c>
      <c r="AA120" s="81">
        <v>30</v>
      </c>
      <c r="AB120" s="98">
        <f t="shared" si="1270"/>
        <v>432381.28665599995</v>
      </c>
      <c r="AC120" s="87"/>
      <c r="AD120" s="98">
        <f t="shared" si="1271"/>
        <v>0</v>
      </c>
      <c r="AE120" s="98">
        <v>2</v>
      </c>
      <c r="AF120" s="98">
        <f t="shared" si="1272"/>
        <v>30253.40448768</v>
      </c>
      <c r="AG120" s="81"/>
      <c r="AH120" s="98">
        <f t="shared" si="1273"/>
        <v>0</v>
      </c>
      <c r="AI120" s="81"/>
      <c r="AJ120" s="98">
        <f t="shared" si="1274"/>
        <v>0</v>
      </c>
      <c r="AK120" s="81"/>
      <c r="AL120" s="98">
        <f t="shared" si="1275"/>
        <v>0</v>
      </c>
      <c r="AM120" s="81"/>
      <c r="AN120" s="98">
        <f t="shared" si="1276"/>
        <v>0</v>
      </c>
      <c r="AO120" s="81">
        <v>250</v>
      </c>
      <c r="AP120" s="98">
        <f t="shared" si="1277"/>
        <v>3603177.3887999998</v>
      </c>
      <c r="AQ120" s="81">
        <v>30</v>
      </c>
      <c r="AR120" s="98">
        <f t="shared" si="1278"/>
        <v>432381.28665599995</v>
      </c>
      <c r="AS120" s="81"/>
      <c r="AT120" s="98">
        <f t="shared" si="1279"/>
        <v>0</v>
      </c>
      <c r="AU120" s="81">
        <v>90</v>
      </c>
      <c r="AV120" s="98">
        <f t="shared" si="1280"/>
        <v>1297143.8599680001</v>
      </c>
      <c r="AW120" s="81">
        <v>128</v>
      </c>
      <c r="AX120" s="98">
        <f t="shared" si="1281"/>
        <v>1844826.8230655999</v>
      </c>
      <c r="AY120" s="81"/>
      <c r="AZ120" s="98">
        <f t="shared" si="1282"/>
        <v>0</v>
      </c>
      <c r="BA120" s="81"/>
      <c r="BB120" s="98">
        <f t="shared" si="1283"/>
        <v>0</v>
      </c>
      <c r="BC120" s="81"/>
      <c r="BD120" s="98">
        <f t="shared" si="1284"/>
        <v>0</v>
      </c>
      <c r="BE120" s="81"/>
      <c r="BF120" s="98">
        <f t="shared" si="1285"/>
        <v>0</v>
      </c>
      <c r="BG120" s="242"/>
      <c r="BH120" s="98">
        <f t="shared" si="1286"/>
        <v>0</v>
      </c>
      <c r="BI120" s="81"/>
      <c r="BJ120" s="98">
        <f t="shared" si="1287"/>
        <v>0</v>
      </c>
      <c r="BK120" s="81"/>
      <c r="BL120" s="98">
        <f t="shared" si="1288"/>
        <v>0</v>
      </c>
      <c r="BM120" s="148"/>
      <c r="BN120" s="98">
        <f t="shared" si="1289"/>
        <v>0</v>
      </c>
      <c r="BO120" s="81"/>
      <c r="BP120" s="98">
        <f t="shared" ref="BP120:BP140" si="1322">(BO120*$E120*$F120*((1-$G120)+$G120*$I120*$H120*BP$10))</f>
        <v>0</v>
      </c>
      <c r="BQ120" s="81"/>
      <c r="BR120" s="98">
        <f t="shared" si="1290"/>
        <v>0</v>
      </c>
      <c r="BS120" s="81">
        <v>50</v>
      </c>
      <c r="BT120" s="98">
        <f t="shared" si="1291"/>
        <v>720635.47776000004</v>
      </c>
      <c r="BU120" s="81">
        <v>86</v>
      </c>
      <c r="BV120" s="98">
        <f t="shared" si="1292"/>
        <v>1239493.0217471998</v>
      </c>
      <c r="BW120" s="81"/>
      <c r="BX120" s="98">
        <f t="shared" si="1293"/>
        <v>0</v>
      </c>
      <c r="BY120" s="81">
        <v>20</v>
      </c>
      <c r="BZ120" s="98">
        <f t="shared" si="1294"/>
        <v>288254.19110400003</v>
      </c>
      <c r="CA120" s="87">
        <v>0</v>
      </c>
      <c r="CB120" s="98">
        <f t="shared" ref="CB120:CB140" si="1323">(CA120*$E120*$F120*((1-$G120)+$G120*$J120*$H120*CB$10))</f>
        <v>0</v>
      </c>
      <c r="CC120" s="81"/>
      <c r="CD120" s="98">
        <f t="shared" si="1295"/>
        <v>0</v>
      </c>
      <c r="CE120" s="81">
        <v>20</v>
      </c>
      <c r="CF120" s="98">
        <f t="shared" si="1296"/>
        <v>302534.04487680004</v>
      </c>
      <c r="CG120" s="87"/>
      <c r="CH120" s="98">
        <f t="shared" si="1297"/>
        <v>0</v>
      </c>
      <c r="CI120" s="87"/>
      <c r="CJ120" s="98">
        <f t="shared" si="1298"/>
        <v>0</v>
      </c>
      <c r="CK120" s="81"/>
      <c r="CL120" s="98">
        <f t="shared" si="1299"/>
        <v>0</v>
      </c>
      <c r="CM120" s="81"/>
      <c r="CN120" s="98">
        <f t="shared" si="1300"/>
        <v>0</v>
      </c>
      <c r="CO120" s="87"/>
      <c r="CP120" s="98">
        <f t="shared" si="1301"/>
        <v>0</v>
      </c>
      <c r="CQ120" s="81"/>
      <c r="CR120" s="98">
        <f t="shared" si="1302"/>
        <v>0</v>
      </c>
      <c r="CS120" s="81"/>
      <c r="CT120" s="98">
        <f t="shared" si="1303"/>
        <v>0</v>
      </c>
      <c r="CU120" s="81"/>
      <c r="CV120" s="98">
        <f t="shared" si="1304"/>
        <v>0</v>
      </c>
      <c r="CW120" s="81"/>
      <c r="CX120" s="98">
        <f t="shared" si="1305"/>
        <v>0</v>
      </c>
      <c r="CY120" s="81"/>
      <c r="CZ120" s="98">
        <f t="shared" si="1306"/>
        <v>0</v>
      </c>
      <c r="DA120" s="81"/>
      <c r="DB120" s="98">
        <f t="shared" si="1307"/>
        <v>0</v>
      </c>
      <c r="DC120" s="81"/>
      <c r="DD120" s="98">
        <f t="shared" si="1308"/>
        <v>0</v>
      </c>
      <c r="DE120" s="85"/>
      <c r="DF120" s="98">
        <f t="shared" si="1309"/>
        <v>0</v>
      </c>
      <c r="DG120" s="81"/>
      <c r="DH120" s="98">
        <f t="shared" si="1310"/>
        <v>0</v>
      </c>
      <c r="DI120" s="81"/>
      <c r="DJ120" s="98">
        <f t="shared" si="1311"/>
        <v>0</v>
      </c>
      <c r="DK120" s="81"/>
      <c r="DL120" s="98">
        <f t="shared" si="1312"/>
        <v>0</v>
      </c>
      <c r="DM120" s="81"/>
      <c r="DN120" s="98">
        <f t="shared" si="1313"/>
        <v>0</v>
      </c>
      <c r="DO120" s="81"/>
      <c r="DP120" s="98">
        <f t="shared" si="1314"/>
        <v>0</v>
      </c>
      <c r="DQ120" s="81"/>
      <c r="DR120" s="98"/>
      <c r="DS120" s="81"/>
      <c r="DT120" s="98">
        <f t="shared" si="1315"/>
        <v>0</v>
      </c>
      <c r="DU120" s="81"/>
      <c r="DV120" s="98">
        <f t="shared" si="1316"/>
        <v>0</v>
      </c>
      <c r="DW120" s="81">
        <v>30</v>
      </c>
      <c r="DX120" s="98">
        <f t="shared" si="1317"/>
        <v>453801.06731519999</v>
      </c>
      <c r="DY120" s="86"/>
      <c r="DZ120" s="98">
        <f t="shared" si="1318"/>
        <v>0</v>
      </c>
      <c r="EA120" s="81"/>
      <c r="EB120" s="98">
        <f t="shared" si="1319"/>
        <v>0</v>
      </c>
      <c r="EC120" s="81"/>
      <c r="ED120" s="98">
        <f t="shared" si="1320"/>
        <v>0</v>
      </c>
      <c r="EE120" s="81"/>
      <c r="EF120" s="98">
        <f t="shared" si="1321"/>
        <v>0</v>
      </c>
      <c r="EG120" s="98"/>
      <c r="EH120" s="98"/>
      <c r="EI120" s="98"/>
      <c r="EJ120" s="98"/>
      <c r="EK120" s="98"/>
      <c r="EL120" s="98"/>
      <c r="EM120" s="146">
        <f t="shared" si="1262"/>
        <v>1498</v>
      </c>
      <c r="EN120" s="146">
        <f t="shared" si="1262"/>
        <v>21627366.533498872</v>
      </c>
    </row>
    <row r="121" spans="1:144" s="134" customFormat="1" ht="60" x14ac:dyDescent="0.25">
      <c r="A121" s="143"/>
      <c r="B121" s="73">
        <v>90</v>
      </c>
      <c r="C121" s="172" t="s">
        <v>307</v>
      </c>
      <c r="D121" s="162" t="s">
        <v>308</v>
      </c>
      <c r="E121" s="76">
        <v>17622</v>
      </c>
      <c r="F121" s="158">
        <v>1.24</v>
      </c>
      <c r="G121" s="236">
        <v>0.1056</v>
      </c>
      <c r="H121" s="79">
        <v>1</v>
      </c>
      <c r="I121" s="135">
        <v>1.4</v>
      </c>
      <c r="J121" s="135">
        <v>1.68</v>
      </c>
      <c r="K121" s="135">
        <v>2.23</v>
      </c>
      <c r="L121" s="136">
        <v>2.57</v>
      </c>
      <c r="M121" s="81">
        <v>0</v>
      </c>
      <c r="N121" s="98">
        <f t="shared" si="1263"/>
        <v>0</v>
      </c>
      <c r="O121" s="144"/>
      <c r="P121" s="98">
        <f t="shared" si="1264"/>
        <v>0</v>
      </c>
      <c r="Q121" s="87">
        <v>81</v>
      </c>
      <c r="R121" s="98">
        <f t="shared" si="1265"/>
        <v>1844716.5234431999</v>
      </c>
      <c r="S121" s="81">
        <v>0</v>
      </c>
      <c r="T121" s="98">
        <f t="shared" si="1266"/>
        <v>0</v>
      </c>
      <c r="U121" s="81"/>
      <c r="V121" s="98">
        <f t="shared" si="1267"/>
        <v>0</v>
      </c>
      <c r="W121" s="81"/>
      <c r="X121" s="98">
        <f t="shared" si="1268"/>
        <v>0</v>
      </c>
      <c r="Y121" s="87"/>
      <c r="Z121" s="98">
        <f t="shared" si="1269"/>
        <v>0</v>
      </c>
      <c r="AA121" s="81">
        <v>84</v>
      </c>
      <c r="AB121" s="98">
        <f t="shared" si="1270"/>
        <v>1913039.3576448001</v>
      </c>
      <c r="AC121" s="87"/>
      <c r="AD121" s="98">
        <f t="shared" si="1271"/>
        <v>0</v>
      </c>
      <c r="AE121" s="98">
        <v>0</v>
      </c>
      <c r="AF121" s="98">
        <f t="shared" si="1272"/>
        <v>0</v>
      </c>
      <c r="AG121" s="81"/>
      <c r="AH121" s="98">
        <f t="shared" si="1273"/>
        <v>0</v>
      </c>
      <c r="AI121" s="81">
        <v>0</v>
      </c>
      <c r="AJ121" s="98">
        <f t="shared" si="1274"/>
        <v>0</v>
      </c>
      <c r="AK121" s="81"/>
      <c r="AL121" s="98">
        <f t="shared" si="1275"/>
        <v>0</v>
      </c>
      <c r="AM121" s="81"/>
      <c r="AN121" s="98">
        <f t="shared" si="1276"/>
        <v>0</v>
      </c>
      <c r="AO121" s="81">
        <v>30</v>
      </c>
      <c r="AP121" s="98">
        <f t="shared" si="1277"/>
        <v>683228.34201600007</v>
      </c>
      <c r="AQ121" s="81">
        <v>50</v>
      </c>
      <c r="AR121" s="98">
        <f t="shared" si="1278"/>
        <v>1138713.9033600001</v>
      </c>
      <c r="AS121" s="81"/>
      <c r="AT121" s="98">
        <f t="shared" si="1279"/>
        <v>0</v>
      </c>
      <c r="AU121" s="81">
        <v>24</v>
      </c>
      <c r="AV121" s="98">
        <f t="shared" si="1280"/>
        <v>546582.67361279996</v>
      </c>
      <c r="AW121" s="81">
        <v>130</v>
      </c>
      <c r="AX121" s="98">
        <f t="shared" si="1281"/>
        <v>2960656.1487360001</v>
      </c>
      <c r="AY121" s="81"/>
      <c r="AZ121" s="98">
        <f t="shared" si="1282"/>
        <v>0</v>
      </c>
      <c r="BA121" s="81"/>
      <c r="BB121" s="98">
        <f t="shared" si="1283"/>
        <v>0</v>
      </c>
      <c r="BC121" s="81"/>
      <c r="BD121" s="98">
        <f t="shared" si="1284"/>
        <v>0</v>
      </c>
      <c r="BE121" s="81"/>
      <c r="BF121" s="98">
        <f t="shared" si="1285"/>
        <v>0</v>
      </c>
      <c r="BG121" s="242"/>
      <c r="BH121" s="98">
        <f t="shared" si="1286"/>
        <v>0</v>
      </c>
      <c r="BI121" s="81"/>
      <c r="BJ121" s="98">
        <f t="shared" si="1287"/>
        <v>0</v>
      </c>
      <c r="BK121" s="81"/>
      <c r="BL121" s="98">
        <f t="shared" si="1288"/>
        <v>0</v>
      </c>
      <c r="BM121" s="148"/>
      <c r="BN121" s="98">
        <f t="shared" si="1289"/>
        <v>0</v>
      </c>
      <c r="BO121" s="81"/>
      <c r="BP121" s="98">
        <f t="shared" si="1322"/>
        <v>0</v>
      </c>
      <c r="BQ121" s="81"/>
      <c r="BR121" s="98">
        <f t="shared" si="1290"/>
        <v>0</v>
      </c>
      <c r="BS121" s="81"/>
      <c r="BT121" s="98">
        <f t="shared" si="1291"/>
        <v>0</v>
      </c>
      <c r="BU121" s="81"/>
      <c r="BV121" s="98">
        <f t="shared" si="1292"/>
        <v>0</v>
      </c>
      <c r="BW121" s="81"/>
      <c r="BX121" s="98">
        <f t="shared" si="1293"/>
        <v>0</v>
      </c>
      <c r="BY121" s="81"/>
      <c r="BZ121" s="98">
        <f t="shared" si="1294"/>
        <v>0</v>
      </c>
      <c r="CA121" s="87">
        <v>20</v>
      </c>
      <c r="CB121" s="98">
        <f t="shared" si="1323"/>
        <v>468407.53428479994</v>
      </c>
      <c r="CC121" s="81"/>
      <c r="CD121" s="98">
        <f t="shared" si="1295"/>
        <v>0</v>
      </c>
      <c r="CE121" s="81"/>
      <c r="CF121" s="98">
        <f t="shared" si="1296"/>
        <v>0</v>
      </c>
      <c r="CG121" s="87"/>
      <c r="CH121" s="98">
        <f t="shared" si="1297"/>
        <v>0</v>
      </c>
      <c r="CI121" s="87"/>
      <c r="CJ121" s="98">
        <f t="shared" si="1298"/>
        <v>0</v>
      </c>
      <c r="CK121" s="81"/>
      <c r="CL121" s="98">
        <f t="shared" si="1299"/>
        <v>0</v>
      </c>
      <c r="CM121" s="81"/>
      <c r="CN121" s="98">
        <f t="shared" si="1300"/>
        <v>0</v>
      </c>
      <c r="CO121" s="87"/>
      <c r="CP121" s="98">
        <f t="shared" si="1301"/>
        <v>0</v>
      </c>
      <c r="CQ121" s="81"/>
      <c r="CR121" s="98">
        <f t="shared" si="1302"/>
        <v>0</v>
      </c>
      <c r="CS121" s="81">
        <v>0</v>
      </c>
      <c r="CT121" s="98">
        <f t="shared" si="1303"/>
        <v>0</v>
      </c>
      <c r="CU121" s="81"/>
      <c r="CV121" s="98">
        <f t="shared" si="1304"/>
        <v>0</v>
      </c>
      <c r="CW121" s="81"/>
      <c r="CX121" s="98">
        <f t="shared" si="1305"/>
        <v>0</v>
      </c>
      <c r="CY121" s="81"/>
      <c r="CZ121" s="98">
        <f t="shared" si="1306"/>
        <v>0</v>
      </c>
      <c r="DA121" s="81"/>
      <c r="DB121" s="98">
        <f t="shared" si="1307"/>
        <v>0</v>
      </c>
      <c r="DC121" s="81"/>
      <c r="DD121" s="98">
        <f t="shared" si="1308"/>
        <v>0</v>
      </c>
      <c r="DE121" s="85">
        <v>0</v>
      </c>
      <c r="DF121" s="98">
        <f t="shared" si="1309"/>
        <v>0</v>
      </c>
      <c r="DG121" s="81"/>
      <c r="DH121" s="98">
        <f t="shared" si="1310"/>
        <v>0</v>
      </c>
      <c r="DI121" s="81">
        <v>0</v>
      </c>
      <c r="DJ121" s="98">
        <f t="shared" si="1311"/>
        <v>0</v>
      </c>
      <c r="DK121" s="81"/>
      <c r="DL121" s="98">
        <f t="shared" si="1312"/>
        <v>0</v>
      </c>
      <c r="DM121" s="81"/>
      <c r="DN121" s="98">
        <f t="shared" si="1313"/>
        <v>0</v>
      </c>
      <c r="DO121" s="81"/>
      <c r="DP121" s="98">
        <f t="shared" si="1314"/>
        <v>0</v>
      </c>
      <c r="DQ121" s="81"/>
      <c r="DR121" s="98"/>
      <c r="DS121" s="81"/>
      <c r="DT121" s="98">
        <f t="shared" si="1315"/>
        <v>0</v>
      </c>
      <c r="DU121" s="81"/>
      <c r="DV121" s="98">
        <f t="shared" si="1316"/>
        <v>0</v>
      </c>
      <c r="DW121" s="81">
        <v>7</v>
      </c>
      <c r="DX121" s="98">
        <f t="shared" si="1317"/>
        <v>163942.63699967996</v>
      </c>
      <c r="DY121" s="86"/>
      <c r="DZ121" s="98">
        <f t="shared" si="1318"/>
        <v>0</v>
      </c>
      <c r="EA121" s="81"/>
      <c r="EB121" s="98">
        <f t="shared" si="1319"/>
        <v>0</v>
      </c>
      <c r="EC121" s="81"/>
      <c r="ED121" s="98">
        <f t="shared" si="1320"/>
        <v>0</v>
      </c>
      <c r="EE121" s="81"/>
      <c r="EF121" s="98">
        <f t="shared" si="1321"/>
        <v>0</v>
      </c>
      <c r="EG121" s="98"/>
      <c r="EH121" s="98"/>
      <c r="EI121" s="98"/>
      <c r="EJ121" s="98"/>
      <c r="EK121" s="98"/>
      <c r="EL121" s="98"/>
      <c r="EM121" s="146">
        <f t="shared" si="1262"/>
        <v>426</v>
      </c>
      <c r="EN121" s="146">
        <f t="shared" si="1262"/>
        <v>9719287.1200972795</v>
      </c>
    </row>
    <row r="122" spans="1:144" s="3" customFormat="1" ht="60" customHeight="1" x14ac:dyDescent="0.25">
      <c r="A122" s="143"/>
      <c r="B122" s="73">
        <v>91</v>
      </c>
      <c r="C122" s="172" t="s">
        <v>309</v>
      </c>
      <c r="D122" s="162" t="s">
        <v>310</v>
      </c>
      <c r="E122" s="76">
        <v>17622</v>
      </c>
      <c r="F122" s="158">
        <v>1.84</v>
      </c>
      <c r="G122" s="236">
        <v>0.35449999999999998</v>
      </c>
      <c r="H122" s="79">
        <v>1</v>
      </c>
      <c r="I122" s="135">
        <v>1.4</v>
      </c>
      <c r="J122" s="135">
        <v>1.68</v>
      </c>
      <c r="K122" s="135">
        <v>2.23</v>
      </c>
      <c r="L122" s="136">
        <v>2.57</v>
      </c>
      <c r="M122" s="81">
        <v>0</v>
      </c>
      <c r="N122" s="98">
        <f t="shared" si="1263"/>
        <v>0</v>
      </c>
      <c r="O122" s="144"/>
      <c r="P122" s="98">
        <f t="shared" si="1264"/>
        <v>0</v>
      </c>
      <c r="Q122" s="87">
        <v>505</v>
      </c>
      <c r="R122" s="98">
        <f t="shared" si="1265"/>
        <v>18696246.98832</v>
      </c>
      <c r="S122" s="81"/>
      <c r="T122" s="98">
        <f t="shared" si="1266"/>
        <v>0</v>
      </c>
      <c r="U122" s="81"/>
      <c r="V122" s="98">
        <f t="shared" si="1267"/>
        <v>0</v>
      </c>
      <c r="W122" s="81"/>
      <c r="X122" s="98">
        <f t="shared" si="1268"/>
        <v>0</v>
      </c>
      <c r="Y122" s="87"/>
      <c r="Z122" s="98">
        <f t="shared" si="1269"/>
        <v>0</v>
      </c>
      <c r="AA122" s="81">
        <v>0</v>
      </c>
      <c r="AB122" s="98">
        <f t="shared" si="1270"/>
        <v>0</v>
      </c>
      <c r="AC122" s="87"/>
      <c r="AD122" s="98">
        <f t="shared" si="1271"/>
        <v>0</v>
      </c>
      <c r="AE122" s="98"/>
      <c r="AF122" s="98">
        <f t="shared" si="1272"/>
        <v>0</v>
      </c>
      <c r="AG122" s="81"/>
      <c r="AH122" s="98">
        <f t="shared" si="1273"/>
        <v>0</v>
      </c>
      <c r="AI122" s="81"/>
      <c r="AJ122" s="98">
        <f t="shared" si="1274"/>
        <v>0</v>
      </c>
      <c r="AK122" s="81"/>
      <c r="AL122" s="98">
        <f t="shared" si="1275"/>
        <v>0</v>
      </c>
      <c r="AM122" s="81"/>
      <c r="AN122" s="98">
        <f t="shared" si="1276"/>
        <v>0</v>
      </c>
      <c r="AO122" s="81">
        <v>0</v>
      </c>
      <c r="AP122" s="98">
        <f t="shared" si="1277"/>
        <v>0</v>
      </c>
      <c r="AQ122" s="81"/>
      <c r="AR122" s="98">
        <f t="shared" si="1278"/>
        <v>0</v>
      </c>
      <c r="AS122" s="81"/>
      <c r="AT122" s="98">
        <f t="shared" si="1279"/>
        <v>0</v>
      </c>
      <c r="AU122" s="81">
        <v>0</v>
      </c>
      <c r="AV122" s="98">
        <f t="shared" si="1280"/>
        <v>0</v>
      </c>
      <c r="AW122" s="81"/>
      <c r="AX122" s="98">
        <f t="shared" si="1281"/>
        <v>0</v>
      </c>
      <c r="AY122" s="81"/>
      <c r="AZ122" s="98">
        <f t="shared" si="1282"/>
        <v>0</v>
      </c>
      <c r="BA122" s="81"/>
      <c r="BB122" s="98">
        <f t="shared" si="1283"/>
        <v>0</v>
      </c>
      <c r="BC122" s="81"/>
      <c r="BD122" s="98">
        <f t="shared" si="1284"/>
        <v>0</v>
      </c>
      <c r="BE122" s="81"/>
      <c r="BF122" s="98">
        <f t="shared" si="1285"/>
        <v>0</v>
      </c>
      <c r="BG122" s="242"/>
      <c r="BH122" s="98">
        <f t="shared" si="1286"/>
        <v>0</v>
      </c>
      <c r="BI122" s="81"/>
      <c r="BJ122" s="98">
        <f t="shared" si="1287"/>
        <v>0</v>
      </c>
      <c r="BK122" s="81"/>
      <c r="BL122" s="98">
        <f t="shared" si="1288"/>
        <v>0</v>
      </c>
      <c r="BM122" s="148"/>
      <c r="BN122" s="98">
        <f t="shared" si="1289"/>
        <v>0</v>
      </c>
      <c r="BO122" s="81"/>
      <c r="BP122" s="98">
        <f t="shared" si="1322"/>
        <v>0</v>
      </c>
      <c r="BQ122" s="81"/>
      <c r="BR122" s="98">
        <f t="shared" si="1290"/>
        <v>0</v>
      </c>
      <c r="BS122" s="81"/>
      <c r="BT122" s="98">
        <f t="shared" si="1291"/>
        <v>0</v>
      </c>
      <c r="BU122" s="81"/>
      <c r="BV122" s="98">
        <f t="shared" si="1292"/>
        <v>0</v>
      </c>
      <c r="BW122" s="81"/>
      <c r="BX122" s="98">
        <f t="shared" si="1293"/>
        <v>0</v>
      </c>
      <c r="BY122" s="81">
        <v>10</v>
      </c>
      <c r="BZ122" s="98">
        <f t="shared" si="1294"/>
        <v>370222.71263999998</v>
      </c>
      <c r="CA122" s="87">
        <v>0</v>
      </c>
      <c r="CB122" s="98">
        <f t="shared" si="1323"/>
        <v>0</v>
      </c>
      <c r="CC122" s="81"/>
      <c r="CD122" s="98">
        <f t="shared" si="1295"/>
        <v>0</v>
      </c>
      <c r="CE122" s="81"/>
      <c r="CF122" s="98">
        <f t="shared" si="1296"/>
        <v>0</v>
      </c>
      <c r="CG122" s="87"/>
      <c r="CH122" s="98">
        <f t="shared" si="1297"/>
        <v>0</v>
      </c>
      <c r="CI122" s="87"/>
      <c r="CJ122" s="98">
        <f t="shared" si="1298"/>
        <v>0</v>
      </c>
      <c r="CK122" s="81">
        <v>20</v>
      </c>
      <c r="CL122" s="98">
        <f t="shared" si="1299"/>
        <v>804814.50297599996</v>
      </c>
      <c r="CM122" s="81"/>
      <c r="CN122" s="98">
        <f t="shared" si="1300"/>
        <v>0</v>
      </c>
      <c r="CO122" s="87"/>
      <c r="CP122" s="98">
        <f t="shared" si="1301"/>
        <v>0</v>
      </c>
      <c r="CQ122" s="81"/>
      <c r="CR122" s="98">
        <f t="shared" si="1302"/>
        <v>0</v>
      </c>
      <c r="CS122" s="81"/>
      <c r="CT122" s="98">
        <f t="shared" si="1303"/>
        <v>0</v>
      </c>
      <c r="CU122" s="81"/>
      <c r="CV122" s="98">
        <f t="shared" si="1304"/>
        <v>0</v>
      </c>
      <c r="CW122" s="81"/>
      <c r="CX122" s="98">
        <f t="shared" si="1305"/>
        <v>0</v>
      </c>
      <c r="CY122" s="81"/>
      <c r="CZ122" s="98">
        <f t="shared" si="1306"/>
        <v>0</v>
      </c>
      <c r="DA122" s="81"/>
      <c r="DB122" s="98">
        <f t="shared" si="1307"/>
        <v>0</v>
      </c>
      <c r="DC122" s="81"/>
      <c r="DD122" s="98">
        <f t="shared" si="1308"/>
        <v>0</v>
      </c>
      <c r="DE122" s="85"/>
      <c r="DF122" s="98">
        <f t="shared" si="1309"/>
        <v>0</v>
      </c>
      <c r="DG122" s="81"/>
      <c r="DH122" s="98">
        <f t="shared" si="1310"/>
        <v>0</v>
      </c>
      <c r="DI122" s="81"/>
      <c r="DJ122" s="98">
        <f t="shared" si="1311"/>
        <v>0</v>
      </c>
      <c r="DK122" s="81"/>
      <c r="DL122" s="98">
        <f t="shared" si="1312"/>
        <v>0</v>
      </c>
      <c r="DM122" s="81"/>
      <c r="DN122" s="98">
        <f t="shared" si="1313"/>
        <v>0</v>
      </c>
      <c r="DO122" s="81"/>
      <c r="DP122" s="98">
        <f t="shared" si="1314"/>
        <v>0</v>
      </c>
      <c r="DQ122" s="81"/>
      <c r="DR122" s="98"/>
      <c r="DS122" s="81"/>
      <c r="DT122" s="98">
        <f t="shared" si="1315"/>
        <v>0</v>
      </c>
      <c r="DU122" s="81"/>
      <c r="DV122" s="98">
        <f t="shared" si="1316"/>
        <v>0</v>
      </c>
      <c r="DW122" s="81">
        <v>18</v>
      </c>
      <c r="DX122" s="98">
        <f t="shared" si="1317"/>
        <v>724333.05267840007</v>
      </c>
      <c r="DY122" s="86"/>
      <c r="DZ122" s="98">
        <f t="shared" si="1318"/>
        <v>0</v>
      </c>
      <c r="EA122" s="81"/>
      <c r="EB122" s="98">
        <f t="shared" si="1319"/>
        <v>0</v>
      </c>
      <c r="EC122" s="81"/>
      <c r="ED122" s="98">
        <f t="shared" si="1320"/>
        <v>0</v>
      </c>
      <c r="EE122" s="81"/>
      <c r="EF122" s="98">
        <f t="shared" si="1321"/>
        <v>0</v>
      </c>
      <c r="EG122" s="98"/>
      <c r="EH122" s="98"/>
      <c r="EI122" s="98"/>
      <c r="EJ122" s="98"/>
      <c r="EK122" s="98"/>
      <c r="EL122" s="98"/>
      <c r="EM122" s="146">
        <f t="shared" si="1262"/>
        <v>553</v>
      </c>
      <c r="EN122" s="146">
        <f t="shared" si="1262"/>
        <v>20595617.256614398</v>
      </c>
    </row>
    <row r="123" spans="1:144" s="3" customFormat="1" ht="60" customHeight="1" x14ac:dyDescent="0.25">
      <c r="A123" s="143"/>
      <c r="B123" s="73">
        <v>92</v>
      </c>
      <c r="C123" s="172" t="s">
        <v>311</v>
      </c>
      <c r="D123" s="162" t="s">
        <v>312</v>
      </c>
      <c r="E123" s="76">
        <v>17622</v>
      </c>
      <c r="F123" s="158">
        <v>2.65</v>
      </c>
      <c r="G123" s="236">
        <v>6.3100000000000003E-2</v>
      </c>
      <c r="H123" s="79">
        <v>1</v>
      </c>
      <c r="I123" s="135">
        <v>1.4</v>
      </c>
      <c r="J123" s="135">
        <v>1.68</v>
      </c>
      <c r="K123" s="135">
        <v>2.23</v>
      </c>
      <c r="L123" s="136">
        <v>2.57</v>
      </c>
      <c r="M123" s="81">
        <v>0</v>
      </c>
      <c r="N123" s="98">
        <f t="shared" si="1263"/>
        <v>0</v>
      </c>
      <c r="O123" s="144"/>
      <c r="P123" s="98">
        <f t="shared" si="1264"/>
        <v>0</v>
      </c>
      <c r="Q123" s="87">
        <v>204</v>
      </c>
      <c r="R123" s="98">
        <f t="shared" si="1265"/>
        <v>9766900.8787679989</v>
      </c>
      <c r="S123" s="81"/>
      <c r="T123" s="98">
        <f t="shared" si="1266"/>
        <v>0</v>
      </c>
      <c r="U123" s="81"/>
      <c r="V123" s="98">
        <f t="shared" si="1267"/>
        <v>0</v>
      </c>
      <c r="W123" s="81"/>
      <c r="X123" s="98">
        <f t="shared" si="1268"/>
        <v>0</v>
      </c>
      <c r="Y123" s="87"/>
      <c r="Z123" s="98">
        <f t="shared" si="1269"/>
        <v>0</v>
      </c>
      <c r="AA123" s="81">
        <v>0</v>
      </c>
      <c r="AB123" s="98">
        <f t="shared" si="1270"/>
        <v>0</v>
      </c>
      <c r="AC123" s="87"/>
      <c r="AD123" s="98">
        <f t="shared" si="1271"/>
        <v>0</v>
      </c>
      <c r="AE123" s="98"/>
      <c r="AF123" s="98">
        <f t="shared" si="1272"/>
        <v>0</v>
      </c>
      <c r="AG123" s="81"/>
      <c r="AH123" s="98">
        <f t="shared" si="1273"/>
        <v>0</v>
      </c>
      <c r="AI123" s="81"/>
      <c r="AJ123" s="98">
        <f t="shared" si="1274"/>
        <v>0</v>
      </c>
      <c r="AK123" s="81"/>
      <c r="AL123" s="98">
        <f t="shared" si="1275"/>
        <v>0</v>
      </c>
      <c r="AM123" s="81"/>
      <c r="AN123" s="98">
        <f t="shared" si="1276"/>
        <v>0</v>
      </c>
      <c r="AO123" s="81">
        <v>0</v>
      </c>
      <c r="AP123" s="98">
        <f t="shared" si="1277"/>
        <v>0</v>
      </c>
      <c r="AQ123" s="81"/>
      <c r="AR123" s="98">
        <f t="shared" si="1278"/>
        <v>0</v>
      </c>
      <c r="AS123" s="81"/>
      <c r="AT123" s="98">
        <f t="shared" si="1279"/>
        <v>0</v>
      </c>
      <c r="AU123" s="81">
        <v>56</v>
      </c>
      <c r="AV123" s="98">
        <f t="shared" si="1280"/>
        <v>2681110.0451519997</v>
      </c>
      <c r="AW123" s="81"/>
      <c r="AX123" s="98">
        <f t="shared" si="1281"/>
        <v>0</v>
      </c>
      <c r="AY123" s="81"/>
      <c r="AZ123" s="98">
        <f t="shared" si="1282"/>
        <v>0</v>
      </c>
      <c r="BA123" s="81"/>
      <c r="BB123" s="98">
        <f t="shared" si="1283"/>
        <v>0</v>
      </c>
      <c r="BC123" s="81"/>
      <c r="BD123" s="98">
        <f t="shared" si="1284"/>
        <v>0</v>
      </c>
      <c r="BE123" s="81"/>
      <c r="BF123" s="98">
        <f t="shared" si="1285"/>
        <v>0</v>
      </c>
      <c r="BG123" s="242"/>
      <c r="BH123" s="98">
        <f t="shared" si="1286"/>
        <v>0</v>
      </c>
      <c r="BI123" s="81"/>
      <c r="BJ123" s="98">
        <f t="shared" si="1287"/>
        <v>0</v>
      </c>
      <c r="BK123" s="81"/>
      <c r="BL123" s="98">
        <f t="shared" si="1288"/>
        <v>0</v>
      </c>
      <c r="BM123" s="148"/>
      <c r="BN123" s="98">
        <f t="shared" si="1289"/>
        <v>0</v>
      </c>
      <c r="BO123" s="81"/>
      <c r="BP123" s="98">
        <f t="shared" si="1322"/>
        <v>0</v>
      </c>
      <c r="BQ123" s="81"/>
      <c r="BR123" s="98">
        <f t="shared" si="1290"/>
        <v>0</v>
      </c>
      <c r="BS123" s="81"/>
      <c r="BT123" s="98">
        <f t="shared" si="1291"/>
        <v>0</v>
      </c>
      <c r="BU123" s="81"/>
      <c r="BV123" s="98">
        <f t="shared" si="1292"/>
        <v>0</v>
      </c>
      <c r="BW123" s="81"/>
      <c r="BX123" s="98">
        <f t="shared" si="1293"/>
        <v>0</v>
      </c>
      <c r="BY123" s="81">
        <v>49</v>
      </c>
      <c r="BZ123" s="98">
        <f t="shared" si="1294"/>
        <v>2345971.2895079996</v>
      </c>
      <c r="CA123" s="87">
        <v>100</v>
      </c>
      <c r="CB123" s="98">
        <f t="shared" si="1323"/>
        <v>4870203.0656399997</v>
      </c>
      <c r="CC123" s="81"/>
      <c r="CD123" s="98">
        <f t="shared" si="1295"/>
        <v>0</v>
      </c>
      <c r="CE123" s="81"/>
      <c r="CF123" s="98">
        <f t="shared" si="1296"/>
        <v>0</v>
      </c>
      <c r="CG123" s="87"/>
      <c r="CH123" s="98">
        <f t="shared" si="1297"/>
        <v>0</v>
      </c>
      <c r="CI123" s="87"/>
      <c r="CJ123" s="98">
        <f t="shared" si="1298"/>
        <v>0</v>
      </c>
      <c r="CK123" s="81"/>
      <c r="CL123" s="98">
        <f t="shared" si="1299"/>
        <v>0</v>
      </c>
      <c r="CM123" s="81"/>
      <c r="CN123" s="98">
        <f t="shared" si="1300"/>
        <v>0</v>
      </c>
      <c r="CO123" s="87"/>
      <c r="CP123" s="98">
        <f t="shared" si="1301"/>
        <v>0</v>
      </c>
      <c r="CQ123" s="81"/>
      <c r="CR123" s="98">
        <f t="shared" si="1302"/>
        <v>0</v>
      </c>
      <c r="CS123" s="81"/>
      <c r="CT123" s="98">
        <f t="shared" si="1303"/>
        <v>0</v>
      </c>
      <c r="CU123" s="81"/>
      <c r="CV123" s="98">
        <f t="shared" si="1304"/>
        <v>0</v>
      </c>
      <c r="CW123" s="81"/>
      <c r="CX123" s="98">
        <f t="shared" si="1305"/>
        <v>0</v>
      </c>
      <c r="CY123" s="81"/>
      <c r="CZ123" s="98">
        <f t="shared" si="1306"/>
        <v>0</v>
      </c>
      <c r="DA123" s="81"/>
      <c r="DB123" s="98">
        <f t="shared" si="1307"/>
        <v>0</v>
      </c>
      <c r="DC123" s="81"/>
      <c r="DD123" s="98">
        <f t="shared" si="1308"/>
        <v>0</v>
      </c>
      <c r="DE123" s="85"/>
      <c r="DF123" s="98">
        <f t="shared" si="1309"/>
        <v>0</v>
      </c>
      <c r="DG123" s="81"/>
      <c r="DH123" s="98">
        <f t="shared" si="1310"/>
        <v>0</v>
      </c>
      <c r="DI123" s="81"/>
      <c r="DJ123" s="98">
        <f t="shared" si="1311"/>
        <v>0</v>
      </c>
      <c r="DK123" s="81"/>
      <c r="DL123" s="98">
        <f t="shared" si="1312"/>
        <v>0</v>
      </c>
      <c r="DM123" s="81"/>
      <c r="DN123" s="98">
        <f t="shared" si="1313"/>
        <v>0</v>
      </c>
      <c r="DO123" s="81"/>
      <c r="DP123" s="98">
        <f t="shared" si="1314"/>
        <v>0</v>
      </c>
      <c r="DQ123" s="81"/>
      <c r="DR123" s="98"/>
      <c r="DS123" s="81"/>
      <c r="DT123" s="98">
        <f t="shared" si="1315"/>
        <v>0</v>
      </c>
      <c r="DU123" s="81"/>
      <c r="DV123" s="98">
        <f t="shared" si="1316"/>
        <v>0</v>
      </c>
      <c r="DW123" s="81">
        <v>24</v>
      </c>
      <c r="DX123" s="98">
        <f t="shared" si="1317"/>
        <v>1168848.7357535998</v>
      </c>
      <c r="DY123" s="86"/>
      <c r="DZ123" s="98">
        <f t="shared" si="1318"/>
        <v>0</v>
      </c>
      <c r="EA123" s="81"/>
      <c r="EB123" s="98">
        <f t="shared" si="1319"/>
        <v>0</v>
      </c>
      <c r="EC123" s="81"/>
      <c r="ED123" s="98">
        <f t="shared" si="1320"/>
        <v>0</v>
      </c>
      <c r="EE123" s="81"/>
      <c r="EF123" s="98">
        <f t="shared" si="1321"/>
        <v>0</v>
      </c>
      <c r="EG123" s="98"/>
      <c r="EH123" s="98"/>
      <c r="EI123" s="98"/>
      <c r="EJ123" s="98"/>
      <c r="EK123" s="98"/>
      <c r="EL123" s="98"/>
      <c r="EM123" s="146">
        <f t="shared" si="1262"/>
        <v>433</v>
      </c>
      <c r="EN123" s="146">
        <f t="shared" si="1262"/>
        <v>20833034.014821596</v>
      </c>
    </row>
    <row r="124" spans="1:144" s="3" customFormat="1" ht="60" customHeight="1" x14ac:dyDescent="0.25">
      <c r="A124" s="143"/>
      <c r="B124" s="73">
        <v>93</v>
      </c>
      <c r="C124" s="172" t="s">
        <v>313</v>
      </c>
      <c r="D124" s="162" t="s">
        <v>314</v>
      </c>
      <c r="E124" s="76">
        <v>17622</v>
      </c>
      <c r="F124" s="158">
        <v>3.67</v>
      </c>
      <c r="G124" s="236">
        <v>0.2051</v>
      </c>
      <c r="H124" s="79">
        <v>1</v>
      </c>
      <c r="I124" s="135">
        <v>1.4</v>
      </c>
      <c r="J124" s="135">
        <v>1.68</v>
      </c>
      <c r="K124" s="135">
        <v>2.23</v>
      </c>
      <c r="L124" s="136">
        <v>2.57</v>
      </c>
      <c r="M124" s="81">
        <v>0</v>
      </c>
      <c r="N124" s="98">
        <f t="shared" si="1263"/>
        <v>0</v>
      </c>
      <c r="O124" s="144"/>
      <c r="P124" s="98">
        <f t="shared" si="1264"/>
        <v>0</v>
      </c>
      <c r="Q124" s="87">
        <v>167</v>
      </c>
      <c r="R124" s="98">
        <f t="shared" si="1265"/>
        <v>11686408.0954632</v>
      </c>
      <c r="S124" s="81"/>
      <c r="T124" s="98">
        <f t="shared" si="1266"/>
        <v>0</v>
      </c>
      <c r="U124" s="81"/>
      <c r="V124" s="98">
        <f t="shared" si="1267"/>
        <v>0</v>
      </c>
      <c r="W124" s="81"/>
      <c r="X124" s="98">
        <f t="shared" si="1268"/>
        <v>0</v>
      </c>
      <c r="Y124" s="87"/>
      <c r="Z124" s="98">
        <f t="shared" si="1269"/>
        <v>0</v>
      </c>
      <c r="AA124" s="81">
        <v>0</v>
      </c>
      <c r="AB124" s="98">
        <f t="shared" si="1270"/>
        <v>0</v>
      </c>
      <c r="AC124" s="87"/>
      <c r="AD124" s="98">
        <f t="shared" si="1271"/>
        <v>0</v>
      </c>
      <c r="AE124" s="98"/>
      <c r="AF124" s="98">
        <f t="shared" si="1272"/>
        <v>0</v>
      </c>
      <c r="AG124" s="81"/>
      <c r="AH124" s="98">
        <f t="shared" si="1273"/>
        <v>0</v>
      </c>
      <c r="AI124" s="81"/>
      <c r="AJ124" s="98">
        <f t="shared" si="1274"/>
        <v>0</v>
      </c>
      <c r="AK124" s="81"/>
      <c r="AL124" s="98">
        <f t="shared" si="1275"/>
        <v>0</v>
      </c>
      <c r="AM124" s="81"/>
      <c r="AN124" s="98">
        <f t="shared" si="1276"/>
        <v>0</v>
      </c>
      <c r="AO124" s="81">
        <v>0</v>
      </c>
      <c r="AP124" s="98">
        <f t="shared" si="1277"/>
        <v>0</v>
      </c>
      <c r="AQ124" s="81"/>
      <c r="AR124" s="98">
        <f t="shared" si="1278"/>
        <v>0</v>
      </c>
      <c r="AS124" s="81"/>
      <c r="AT124" s="98">
        <f t="shared" si="1279"/>
        <v>0</v>
      </c>
      <c r="AU124" s="81">
        <v>0</v>
      </c>
      <c r="AV124" s="98">
        <f t="shared" si="1280"/>
        <v>0</v>
      </c>
      <c r="AW124" s="81"/>
      <c r="AX124" s="98">
        <f t="shared" si="1281"/>
        <v>0</v>
      </c>
      <c r="AY124" s="81"/>
      <c r="AZ124" s="98">
        <f t="shared" si="1282"/>
        <v>0</v>
      </c>
      <c r="BA124" s="81"/>
      <c r="BB124" s="98">
        <f t="shared" si="1283"/>
        <v>0</v>
      </c>
      <c r="BC124" s="81"/>
      <c r="BD124" s="98">
        <f t="shared" si="1284"/>
        <v>0</v>
      </c>
      <c r="BE124" s="81"/>
      <c r="BF124" s="98">
        <f t="shared" si="1285"/>
        <v>0</v>
      </c>
      <c r="BG124" s="242"/>
      <c r="BH124" s="98">
        <f t="shared" si="1286"/>
        <v>0</v>
      </c>
      <c r="BI124" s="81"/>
      <c r="BJ124" s="98">
        <f t="shared" si="1287"/>
        <v>0</v>
      </c>
      <c r="BK124" s="81"/>
      <c r="BL124" s="98">
        <f t="shared" si="1288"/>
        <v>0</v>
      </c>
      <c r="BM124" s="148"/>
      <c r="BN124" s="98">
        <f t="shared" si="1289"/>
        <v>0</v>
      </c>
      <c r="BO124" s="81"/>
      <c r="BP124" s="98">
        <f t="shared" si="1322"/>
        <v>0</v>
      </c>
      <c r="BQ124" s="81"/>
      <c r="BR124" s="98">
        <f t="shared" si="1290"/>
        <v>0</v>
      </c>
      <c r="BS124" s="81"/>
      <c r="BT124" s="98">
        <f t="shared" si="1291"/>
        <v>0</v>
      </c>
      <c r="BU124" s="81"/>
      <c r="BV124" s="98">
        <f t="shared" si="1292"/>
        <v>0</v>
      </c>
      <c r="BW124" s="81"/>
      <c r="BX124" s="98">
        <f t="shared" si="1293"/>
        <v>0</v>
      </c>
      <c r="BY124" s="81"/>
      <c r="BZ124" s="98">
        <f t="shared" si="1294"/>
        <v>0</v>
      </c>
      <c r="CA124" s="87">
        <v>0</v>
      </c>
      <c r="CB124" s="98">
        <f t="shared" si="1323"/>
        <v>0</v>
      </c>
      <c r="CC124" s="81"/>
      <c r="CD124" s="98">
        <f t="shared" si="1295"/>
        <v>0</v>
      </c>
      <c r="CE124" s="81"/>
      <c r="CF124" s="98">
        <f t="shared" si="1296"/>
        <v>0</v>
      </c>
      <c r="CG124" s="87"/>
      <c r="CH124" s="98">
        <f t="shared" si="1297"/>
        <v>0</v>
      </c>
      <c r="CI124" s="87"/>
      <c r="CJ124" s="98">
        <f t="shared" si="1298"/>
        <v>0</v>
      </c>
      <c r="CK124" s="81"/>
      <c r="CL124" s="98">
        <f t="shared" si="1299"/>
        <v>0</v>
      </c>
      <c r="CM124" s="81"/>
      <c r="CN124" s="98">
        <f t="shared" si="1300"/>
        <v>0</v>
      </c>
      <c r="CO124" s="87"/>
      <c r="CP124" s="98">
        <f t="shared" si="1301"/>
        <v>0</v>
      </c>
      <c r="CQ124" s="81"/>
      <c r="CR124" s="98">
        <f t="shared" si="1302"/>
        <v>0</v>
      </c>
      <c r="CS124" s="81"/>
      <c r="CT124" s="98">
        <f t="shared" si="1303"/>
        <v>0</v>
      </c>
      <c r="CU124" s="81"/>
      <c r="CV124" s="98">
        <f t="shared" si="1304"/>
        <v>0</v>
      </c>
      <c r="CW124" s="81"/>
      <c r="CX124" s="98">
        <f t="shared" si="1305"/>
        <v>0</v>
      </c>
      <c r="CY124" s="81"/>
      <c r="CZ124" s="98">
        <f t="shared" si="1306"/>
        <v>0</v>
      </c>
      <c r="DA124" s="81"/>
      <c r="DB124" s="98">
        <f t="shared" si="1307"/>
        <v>0</v>
      </c>
      <c r="DC124" s="81"/>
      <c r="DD124" s="98">
        <f t="shared" si="1308"/>
        <v>0</v>
      </c>
      <c r="DE124" s="85"/>
      <c r="DF124" s="98">
        <f t="shared" si="1309"/>
        <v>0</v>
      </c>
      <c r="DG124" s="81"/>
      <c r="DH124" s="98">
        <f t="shared" si="1310"/>
        <v>0</v>
      </c>
      <c r="DI124" s="81"/>
      <c r="DJ124" s="98">
        <f t="shared" si="1311"/>
        <v>0</v>
      </c>
      <c r="DK124" s="81"/>
      <c r="DL124" s="98">
        <f t="shared" si="1312"/>
        <v>0</v>
      </c>
      <c r="DM124" s="81"/>
      <c r="DN124" s="98">
        <f t="shared" si="1313"/>
        <v>0</v>
      </c>
      <c r="DO124" s="81"/>
      <c r="DP124" s="98">
        <f t="shared" si="1314"/>
        <v>0</v>
      </c>
      <c r="DQ124" s="81"/>
      <c r="DR124" s="98"/>
      <c r="DS124" s="81"/>
      <c r="DT124" s="98">
        <f t="shared" si="1315"/>
        <v>0</v>
      </c>
      <c r="DU124" s="81"/>
      <c r="DV124" s="98">
        <f t="shared" si="1316"/>
        <v>0</v>
      </c>
      <c r="DW124" s="81">
        <v>17</v>
      </c>
      <c r="DX124" s="98">
        <f t="shared" si="1317"/>
        <v>1252772.80093944</v>
      </c>
      <c r="DY124" s="86"/>
      <c r="DZ124" s="98">
        <f t="shared" si="1318"/>
        <v>0</v>
      </c>
      <c r="EA124" s="81"/>
      <c r="EB124" s="98">
        <f t="shared" si="1319"/>
        <v>0</v>
      </c>
      <c r="EC124" s="81"/>
      <c r="ED124" s="98">
        <f t="shared" si="1320"/>
        <v>0</v>
      </c>
      <c r="EE124" s="81"/>
      <c r="EF124" s="98">
        <f t="shared" si="1321"/>
        <v>0</v>
      </c>
      <c r="EG124" s="98"/>
      <c r="EH124" s="98"/>
      <c r="EI124" s="98"/>
      <c r="EJ124" s="98"/>
      <c r="EK124" s="98"/>
      <c r="EL124" s="98"/>
      <c r="EM124" s="146">
        <f t="shared" si="1262"/>
        <v>184</v>
      </c>
      <c r="EN124" s="146">
        <f t="shared" si="1262"/>
        <v>12939180.89640264</v>
      </c>
    </row>
    <row r="125" spans="1:144" s="3" customFormat="1" ht="60" customHeight="1" x14ac:dyDescent="0.25">
      <c r="A125" s="143"/>
      <c r="B125" s="73">
        <v>94</v>
      </c>
      <c r="C125" s="172" t="s">
        <v>315</v>
      </c>
      <c r="D125" s="162" t="s">
        <v>316</v>
      </c>
      <c r="E125" s="76">
        <v>17622</v>
      </c>
      <c r="F125" s="158">
        <v>4.8499999999999996</v>
      </c>
      <c r="G125" s="236">
        <v>0.1961</v>
      </c>
      <c r="H125" s="79">
        <v>1</v>
      </c>
      <c r="I125" s="135">
        <v>1.4</v>
      </c>
      <c r="J125" s="135">
        <v>1.68</v>
      </c>
      <c r="K125" s="135">
        <v>2.23</v>
      </c>
      <c r="L125" s="136">
        <v>2.57</v>
      </c>
      <c r="M125" s="81">
        <v>0</v>
      </c>
      <c r="N125" s="98">
        <f t="shared" si="1263"/>
        <v>0</v>
      </c>
      <c r="O125" s="144"/>
      <c r="P125" s="98">
        <f t="shared" si="1264"/>
        <v>0</v>
      </c>
      <c r="Q125" s="87">
        <v>301</v>
      </c>
      <c r="R125" s="98">
        <f t="shared" si="1265"/>
        <v>27743383.092348002</v>
      </c>
      <c r="S125" s="81"/>
      <c r="T125" s="98">
        <f t="shared" si="1266"/>
        <v>0</v>
      </c>
      <c r="U125" s="81"/>
      <c r="V125" s="98">
        <f t="shared" si="1267"/>
        <v>0</v>
      </c>
      <c r="W125" s="81"/>
      <c r="X125" s="98">
        <f t="shared" si="1268"/>
        <v>0</v>
      </c>
      <c r="Y125" s="87"/>
      <c r="Z125" s="98">
        <f t="shared" si="1269"/>
        <v>0</v>
      </c>
      <c r="AA125" s="81">
        <v>0</v>
      </c>
      <c r="AB125" s="98">
        <f t="shared" si="1270"/>
        <v>0</v>
      </c>
      <c r="AC125" s="87"/>
      <c r="AD125" s="98">
        <f t="shared" si="1271"/>
        <v>0</v>
      </c>
      <c r="AE125" s="98"/>
      <c r="AF125" s="98">
        <f t="shared" si="1272"/>
        <v>0</v>
      </c>
      <c r="AG125" s="81"/>
      <c r="AH125" s="98">
        <f t="shared" si="1273"/>
        <v>0</v>
      </c>
      <c r="AI125" s="81"/>
      <c r="AJ125" s="98">
        <f t="shared" si="1274"/>
        <v>0</v>
      </c>
      <c r="AK125" s="101"/>
      <c r="AL125" s="98">
        <f t="shared" si="1275"/>
        <v>0</v>
      </c>
      <c r="AM125" s="81"/>
      <c r="AN125" s="98">
        <f t="shared" si="1276"/>
        <v>0</v>
      </c>
      <c r="AO125" s="81">
        <v>0</v>
      </c>
      <c r="AP125" s="98">
        <f t="shared" si="1277"/>
        <v>0</v>
      </c>
      <c r="AQ125" s="81"/>
      <c r="AR125" s="98">
        <f t="shared" si="1278"/>
        <v>0</v>
      </c>
      <c r="AS125" s="81"/>
      <c r="AT125" s="98">
        <f t="shared" si="1279"/>
        <v>0</v>
      </c>
      <c r="AU125" s="81">
        <v>0</v>
      </c>
      <c r="AV125" s="98">
        <f t="shared" si="1280"/>
        <v>0</v>
      </c>
      <c r="AW125" s="81"/>
      <c r="AX125" s="98">
        <f t="shared" si="1281"/>
        <v>0</v>
      </c>
      <c r="AY125" s="81"/>
      <c r="AZ125" s="98">
        <f t="shared" si="1282"/>
        <v>0</v>
      </c>
      <c r="BA125" s="81"/>
      <c r="BB125" s="98">
        <f t="shared" si="1283"/>
        <v>0</v>
      </c>
      <c r="BC125" s="81"/>
      <c r="BD125" s="98">
        <f t="shared" si="1284"/>
        <v>0</v>
      </c>
      <c r="BE125" s="81"/>
      <c r="BF125" s="98">
        <f t="shared" si="1285"/>
        <v>0</v>
      </c>
      <c r="BG125" s="242"/>
      <c r="BH125" s="98">
        <f t="shared" si="1286"/>
        <v>0</v>
      </c>
      <c r="BI125" s="81"/>
      <c r="BJ125" s="98">
        <f t="shared" si="1287"/>
        <v>0</v>
      </c>
      <c r="BK125" s="81"/>
      <c r="BL125" s="98">
        <f t="shared" si="1288"/>
        <v>0</v>
      </c>
      <c r="BM125" s="148"/>
      <c r="BN125" s="98">
        <f t="shared" si="1289"/>
        <v>0</v>
      </c>
      <c r="BO125" s="81"/>
      <c r="BP125" s="98">
        <f t="shared" si="1322"/>
        <v>0</v>
      </c>
      <c r="BQ125" s="81"/>
      <c r="BR125" s="98">
        <f t="shared" si="1290"/>
        <v>0</v>
      </c>
      <c r="BS125" s="81"/>
      <c r="BT125" s="98">
        <f t="shared" si="1291"/>
        <v>0</v>
      </c>
      <c r="BU125" s="81"/>
      <c r="BV125" s="98">
        <f t="shared" si="1292"/>
        <v>0</v>
      </c>
      <c r="BW125" s="81"/>
      <c r="BX125" s="98">
        <f t="shared" si="1293"/>
        <v>0</v>
      </c>
      <c r="BY125" s="81">
        <v>103</v>
      </c>
      <c r="BZ125" s="98">
        <f t="shared" si="1294"/>
        <v>9493582.9186439998</v>
      </c>
      <c r="CA125" s="87">
        <v>0</v>
      </c>
      <c r="CB125" s="98">
        <f t="shared" si="1323"/>
        <v>0</v>
      </c>
      <c r="CC125" s="81"/>
      <c r="CD125" s="98">
        <f t="shared" si="1295"/>
        <v>0</v>
      </c>
      <c r="CE125" s="81"/>
      <c r="CF125" s="98">
        <f t="shared" si="1296"/>
        <v>0</v>
      </c>
      <c r="CG125" s="87"/>
      <c r="CH125" s="98">
        <f t="shared" si="1297"/>
        <v>0</v>
      </c>
      <c r="CI125" s="87"/>
      <c r="CJ125" s="98">
        <f t="shared" si="1298"/>
        <v>0</v>
      </c>
      <c r="CK125" s="81"/>
      <c r="CL125" s="98">
        <f t="shared" si="1299"/>
        <v>0</v>
      </c>
      <c r="CM125" s="81"/>
      <c r="CN125" s="98">
        <f t="shared" si="1300"/>
        <v>0</v>
      </c>
      <c r="CO125" s="87"/>
      <c r="CP125" s="98">
        <f t="shared" si="1301"/>
        <v>0</v>
      </c>
      <c r="CQ125" s="81"/>
      <c r="CR125" s="98">
        <f t="shared" si="1302"/>
        <v>0</v>
      </c>
      <c r="CS125" s="81"/>
      <c r="CT125" s="98">
        <f t="shared" si="1303"/>
        <v>0</v>
      </c>
      <c r="CU125" s="81"/>
      <c r="CV125" s="98">
        <f t="shared" si="1304"/>
        <v>0</v>
      </c>
      <c r="CW125" s="81"/>
      <c r="CX125" s="98">
        <f t="shared" si="1305"/>
        <v>0</v>
      </c>
      <c r="CY125" s="81"/>
      <c r="CZ125" s="98">
        <f t="shared" si="1306"/>
        <v>0</v>
      </c>
      <c r="DA125" s="81"/>
      <c r="DB125" s="98">
        <f t="shared" si="1307"/>
        <v>0</v>
      </c>
      <c r="DC125" s="81"/>
      <c r="DD125" s="98">
        <f t="shared" si="1308"/>
        <v>0</v>
      </c>
      <c r="DE125" s="85"/>
      <c r="DF125" s="98">
        <f t="shared" si="1309"/>
        <v>0</v>
      </c>
      <c r="DG125" s="81"/>
      <c r="DH125" s="98">
        <f t="shared" si="1310"/>
        <v>0</v>
      </c>
      <c r="DI125" s="81"/>
      <c r="DJ125" s="98">
        <f t="shared" si="1311"/>
        <v>0</v>
      </c>
      <c r="DK125" s="101"/>
      <c r="DL125" s="98">
        <f t="shared" si="1312"/>
        <v>0</v>
      </c>
      <c r="DM125" s="81"/>
      <c r="DN125" s="98">
        <f t="shared" si="1313"/>
        <v>0</v>
      </c>
      <c r="DO125" s="81"/>
      <c r="DP125" s="98">
        <f t="shared" si="1314"/>
        <v>0</v>
      </c>
      <c r="DQ125" s="81"/>
      <c r="DR125" s="98"/>
      <c r="DS125" s="81"/>
      <c r="DT125" s="98">
        <f t="shared" si="1315"/>
        <v>0</v>
      </c>
      <c r="DU125" s="81"/>
      <c r="DV125" s="98">
        <f t="shared" si="1316"/>
        <v>0</v>
      </c>
      <c r="DW125" s="81"/>
      <c r="DX125" s="98">
        <f t="shared" si="1317"/>
        <v>0</v>
      </c>
      <c r="DY125" s="86"/>
      <c r="DZ125" s="98">
        <f t="shared" si="1318"/>
        <v>0</v>
      </c>
      <c r="EA125" s="101"/>
      <c r="EB125" s="98">
        <f t="shared" si="1319"/>
        <v>0</v>
      </c>
      <c r="EC125" s="101"/>
      <c r="ED125" s="98">
        <f t="shared" si="1320"/>
        <v>0</v>
      </c>
      <c r="EE125" s="101"/>
      <c r="EF125" s="98">
        <f t="shared" si="1321"/>
        <v>0</v>
      </c>
      <c r="EG125" s="98"/>
      <c r="EH125" s="98"/>
      <c r="EI125" s="98"/>
      <c r="EJ125" s="98"/>
      <c r="EK125" s="98"/>
      <c r="EL125" s="98"/>
      <c r="EM125" s="146">
        <f t="shared" si="1262"/>
        <v>404</v>
      </c>
      <c r="EN125" s="146">
        <f t="shared" si="1262"/>
        <v>37236966.010992005</v>
      </c>
    </row>
    <row r="126" spans="1:144" s="3" customFormat="1" ht="60" customHeight="1" x14ac:dyDescent="0.25">
      <c r="A126" s="143"/>
      <c r="B126" s="73">
        <v>95</v>
      </c>
      <c r="C126" s="172" t="s">
        <v>317</v>
      </c>
      <c r="D126" s="162" t="s">
        <v>318</v>
      </c>
      <c r="E126" s="76">
        <v>17622</v>
      </c>
      <c r="F126" s="158">
        <v>6.48</v>
      </c>
      <c r="G126" s="236">
        <v>0.2109</v>
      </c>
      <c r="H126" s="79">
        <v>1</v>
      </c>
      <c r="I126" s="135">
        <v>1.4</v>
      </c>
      <c r="J126" s="135">
        <v>1.68</v>
      </c>
      <c r="K126" s="135">
        <v>2.23</v>
      </c>
      <c r="L126" s="136">
        <v>2.57</v>
      </c>
      <c r="M126" s="81">
        <v>0</v>
      </c>
      <c r="N126" s="98">
        <f t="shared" si="1263"/>
        <v>0</v>
      </c>
      <c r="O126" s="144"/>
      <c r="P126" s="98">
        <f t="shared" si="1264"/>
        <v>0</v>
      </c>
      <c r="Q126" s="87">
        <v>252</v>
      </c>
      <c r="R126" s="98">
        <f t="shared" si="1265"/>
        <v>31203566.2616832</v>
      </c>
      <c r="S126" s="81"/>
      <c r="T126" s="98">
        <f t="shared" si="1266"/>
        <v>0</v>
      </c>
      <c r="U126" s="81"/>
      <c r="V126" s="98">
        <f t="shared" si="1267"/>
        <v>0</v>
      </c>
      <c r="W126" s="81"/>
      <c r="X126" s="98">
        <f t="shared" si="1268"/>
        <v>0</v>
      </c>
      <c r="Y126" s="87"/>
      <c r="Z126" s="98">
        <f t="shared" si="1269"/>
        <v>0</v>
      </c>
      <c r="AA126" s="81">
        <v>0</v>
      </c>
      <c r="AB126" s="98">
        <f t="shared" si="1270"/>
        <v>0</v>
      </c>
      <c r="AC126" s="87"/>
      <c r="AD126" s="98">
        <f t="shared" si="1271"/>
        <v>0</v>
      </c>
      <c r="AE126" s="98"/>
      <c r="AF126" s="98">
        <f t="shared" si="1272"/>
        <v>0</v>
      </c>
      <c r="AG126" s="81"/>
      <c r="AH126" s="98">
        <f t="shared" si="1273"/>
        <v>0</v>
      </c>
      <c r="AI126" s="81"/>
      <c r="AJ126" s="98">
        <f t="shared" si="1274"/>
        <v>0</v>
      </c>
      <c r="AK126" s="81"/>
      <c r="AL126" s="98">
        <f t="shared" si="1275"/>
        <v>0</v>
      </c>
      <c r="AM126" s="81"/>
      <c r="AN126" s="98">
        <f t="shared" si="1276"/>
        <v>0</v>
      </c>
      <c r="AO126" s="81">
        <v>0</v>
      </c>
      <c r="AP126" s="98">
        <f t="shared" si="1277"/>
        <v>0</v>
      </c>
      <c r="AQ126" s="81"/>
      <c r="AR126" s="98">
        <f t="shared" si="1278"/>
        <v>0</v>
      </c>
      <c r="AS126" s="81"/>
      <c r="AT126" s="98">
        <f t="shared" si="1279"/>
        <v>0</v>
      </c>
      <c r="AU126" s="81">
        <v>0</v>
      </c>
      <c r="AV126" s="98">
        <f t="shared" si="1280"/>
        <v>0</v>
      </c>
      <c r="AW126" s="81"/>
      <c r="AX126" s="98">
        <f t="shared" si="1281"/>
        <v>0</v>
      </c>
      <c r="AY126" s="81"/>
      <c r="AZ126" s="98">
        <f t="shared" si="1282"/>
        <v>0</v>
      </c>
      <c r="BA126" s="81"/>
      <c r="BB126" s="98">
        <f t="shared" si="1283"/>
        <v>0</v>
      </c>
      <c r="BC126" s="81"/>
      <c r="BD126" s="98">
        <f t="shared" si="1284"/>
        <v>0</v>
      </c>
      <c r="BE126" s="81"/>
      <c r="BF126" s="98">
        <f t="shared" si="1285"/>
        <v>0</v>
      </c>
      <c r="BG126" s="242"/>
      <c r="BH126" s="98">
        <f t="shared" si="1286"/>
        <v>0</v>
      </c>
      <c r="BI126" s="81"/>
      <c r="BJ126" s="98">
        <f t="shared" si="1287"/>
        <v>0</v>
      </c>
      <c r="BK126" s="81"/>
      <c r="BL126" s="98">
        <f t="shared" si="1288"/>
        <v>0</v>
      </c>
      <c r="BM126" s="148"/>
      <c r="BN126" s="98">
        <f t="shared" si="1289"/>
        <v>0</v>
      </c>
      <c r="BO126" s="81"/>
      <c r="BP126" s="98">
        <f t="shared" si="1322"/>
        <v>0</v>
      </c>
      <c r="BQ126" s="81"/>
      <c r="BR126" s="98">
        <f t="shared" si="1290"/>
        <v>0</v>
      </c>
      <c r="BS126" s="81"/>
      <c r="BT126" s="98">
        <f t="shared" si="1291"/>
        <v>0</v>
      </c>
      <c r="BU126" s="81"/>
      <c r="BV126" s="98">
        <f t="shared" si="1292"/>
        <v>0</v>
      </c>
      <c r="BW126" s="81"/>
      <c r="BX126" s="98">
        <f t="shared" si="1293"/>
        <v>0</v>
      </c>
      <c r="BY126" s="81">
        <v>2</v>
      </c>
      <c r="BZ126" s="98">
        <f t="shared" si="1294"/>
        <v>247647.35128320003</v>
      </c>
      <c r="CA126" s="87">
        <v>0</v>
      </c>
      <c r="CB126" s="98">
        <f t="shared" si="1323"/>
        <v>0</v>
      </c>
      <c r="CC126" s="81"/>
      <c r="CD126" s="98">
        <f t="shared" si="1295"/>
        <v>0</v>
      </c>
      <c r="CE126" s="81"/>
      <c r="CF126" s="98">
        <f t="shared" si="1296"/>
        <v>0</v>
      </c>
      <c r="CG126" s="87"/>
      <c r="CH126" s="98">
        <f t="shared" si="1297"/>
        <v>0</v>
      </c>
      <c r="CI126" s="87"/>
      <c r="CJ126" s="98">
        <f t="shared" si="1298"/>
        <v>0</v>
      </c>
      <c r="CK126" s="81"/>
      <c r="CL126" s="98">
        <f t="shared" si="1299"/>
        <v>0</v>
      </c>
      <c r="CM126" s="81"/>
      <c r="CN126" s="98">
        <f t="shared" si="1300"/>
        <v>0</v>
      </c>
      <c r="CO126" s="87"/>
      <c r="CP126" s="98">
        <f t="shared" si="1301"/>
        <v>0</v>
      </c>
      <c r="CQ126" s="81"/>
      <c r="CR126" s="98">
        <f t="shared" si="1302"/>
        <v>0</v>
      </c>
      <c r="CS126" s="81"/>
      <c r="CT126" s="98">
        <f t="shared" si="1303"/>
        <v>0</v>
      </c>
      <c r="CU126" s="81"/>
      <c r="CV126" s="98">
        <f t="shared" si="1304"/>
        <v>0</v>
      </c>
      <c r="CW126" s="81"/>
      <c r="CX126" s="98">
        <f t="shared" si="1305"/>
        <v>0</v>
      </c>
      <c r="CY126" s="81"/>
      <c r="CZ126" s="98">
        <f t="shared" si="1306"/>
        <v>0</v>
      </c>
      <c r="DA126" s="81"/>
      <c r="DB126" s="98">
        <f t="shared" si="1307"/>
        <v>0</v>
      </c>
      <c r="DC126" s="81"/>
      <c r="DD126" s="98">
        <f t="shared" si="1308"/>
        <v>0</v>
      </c>
      <c r="DE126" s="85"/>
      <c r="DF126" s="98">
        <f t="shared" si="1309"/>
        <v>0</v>
      </c>
      <c r="DG126" s="81"/>
      <c r="DH126" s="98">
        <f t="shared" si="1310"/>
        <v>0</v>
      </c>
      <c r="DI126" s="81"/>
      <c r="DJ126" s="98">
        <f t="shared" si="1311"/>
        <v>0</v>
      </c>
      <c r="DK126" s="81"/>
      <c r="DL126" s="98">
        <f t="shared" si="1312"/>
        <v>0</v>
      </c>
      <c r="DM126" s="81"/>
      <c r="DN126" s="98">
        <f t="shared" si="1313"/>
        <v>0</v>
      </c>
      <c r="DO126" s="81"/>
      <c r="DP126" s="98">
        <f t="shared" si="1314"/>
        <v>0</v>
      </c>
      <c r="DQ126" s="81"/>
      <c r="DR126" s="98"/>
      <c r="DS126" s="81"/>
      <c r="DT126" s="98">
        <f t="shared" si="1315"/>
        <v>0</v>
      </c>
      <c r="DU126" s="81"/>
      <c r="DV126" s="98">
        <f t="shared" si="1316"/>
        <v>0</v>
      </c>
      <c r="DW126" s="81"/>
      <c r="DX126" s="98">
        <f t="shared" si="1317"/>
        <v>0</v>
      </c>
      <c r="DY126" s="86"/>
      <c r="DZ126" s="98">
        <f t="shared" si="1318"/>
        <v>0</v>
      </c>
      <c r="EA126" s="101"/>
      <c r="EB126" s="98">
        <f t="shared" si="1319"/>
        <v>0</v>
      </c>
      <c r="EC126" s="101"/>
      <c r="ED126" s="98">
        <f t="shared" si="1320"/>
        <v>0</v>
      </c>
      <c r="EE126" s="101"/>
      <c r="EF126" s="98">
        <f t="shared" si="1321"/>
        <v>0</v>
      </c>
      <c r="EG126" s="98"/>
      <c r="EH126" s="98"/>
      <c r="EI126" s="98"/>
      <c r="EJ126" s="98"/>
      <c r="EK126" s="98"/>
      <c r="EL126" s="98"/>
      <c r="EM126" s="146">
        <f t="shared" si="1262"/>
        <v>254</v>
      </c>
      <c r="EN126" s="146">
        <f t="shared" si="1262"/>
        <v>31451213.6129664</v>
      </c>
    </row>
    <row r="127" spans="1:144" s="3" customFormat="1" ht="60" customHeight="1" x14ac:dyDescent="0.25">
      <c r="A127" s="143"/>
      <c r="B127" s="73">
        <v>96</v>
      </c>
      <c r="C127" s="172" t="s">
        <v>319</v>
      </c>
      <c r="D127" s="123" t="s">
        <v>320</v>
      </c>
      <c r="E127" s="76">
        <v>17622</v>
      </c>
      <c r="F127" s="158">
        <v>7.52</v>
      </c>
      <c r="G127" s="236">
        <v>0.24199999999999999</v>
      </c>
      <c r="H127" s="79">
        <v>1</v>
      </c>
      <c r="I127" s="135">
        <v>1.4</v>
      </c>
      <c r="J127" s="135">
        <v>1.68</v>
      </c>
      <c r="K127" s="135">
        <v>2.23</v>
      </c>
      <c r="L127" s="136">
        <v>2.57</v>
      </c>
      <c r="M127" s="81">
        <v>0</v>
      </c>
      <c r="N127" s="98">
        <f t="shared" si="1263"/>
        <v>0</v>
      </c>
      <c r="O127" s="144"/>
      <c r="P127" s="98">
        <f t="shared" si="1264"/>
        <v>0</v>
      </c>
      <c r="Q127" s="87">
        <v>218</v>
      </c>
      <c r="R127" s="98">
        <f t="shared" si="1265"/>
        <v>31685237.945855998</v>
      </c>
      <c r="S127" s="81"/>
      <c r="T127" s="98">
        <f t="shared" si="1266"/>
        <v>0</v>
      </c>
      <c r="U127" s="81"/>
      <c r="V127" s="98">
        <f t="shared" si="1267"/>
        <v>0</v>
      </c>
      <c r="W127" s="81"/>
      <c r="X127" s="98">
        <f t="shared" si="1268"/>
        <v>0</v>
      </c>
      <c r="Y127" s="87"/>
      <c r="Z127" s="98">
        <f t="shared" si="1269"/>
        <v>0</v>
      </c>
      <c r="AA127" s="81">
        <v>0</v>
      </c>
      <c r="AB127" s="98">
        <f t="shared" si="1270"/>
        <v>0</v>
      </c>
      <c r="AC127" s="87"/>
      <c r="AD127" s="98">
        <f t="shared" si="1271"/>
        <v>0</v>
      </c>
      <c r="AE127" s="98"/>
      <c r="AF127" s="98">
        <f t="shared" si="1272"/>
        <v>0</v>
      </c>
      <c r="AG127" s="81"/>
      <c r="AH127" s="98">
        <f t="shared" si="1273"/>
        <v>0</v>
      </c>
      <c r="AI127" s="81"/>
      <c r="AJ127" s="98">
        <f t="shared" si="1274"/>
        <v>0</v>
      </c>
      <c r="AK127" s="81"/>
      <c r="AL127" s="98">
        <f t="shared" si="1275"/>
        <v>0</v>
      </c>
      <c r="AM127" s="81"/>
      <c r="AN127" s="98">
        <f t="shared" si="1276"/>
        <v>0</v>
      </c>
      <c r="AO127" s="81">
        <v>0</v>
      </c>
      <c r="AP127" s="98">
        <f t="shared" si="1277"/>
        <v>0</v>
      </c>
      <c r="AQ127" s="81"/>
      <c r="AR127" s="98">
        <f t="shared" si="1278"/>
        <v>0</v>
      </c>
      <c r="AS127" s="81"/>
      <c r="AT127" s="98">
        <f t="shared" si="1279"/>
        <v>0</v>
      </c>
      <c r="AU127" s="81">
        <v>0</v>
      </c>
      <c r="AV127" s="98">
        <f t="shared" si="1280"/>
        <v>0</v>
      </c>
      <c r="AW127" s="81"/>
      <c r="AX127" s="98">
        <f t="shared" si="1281"/>
        <v>0</v>
      </c>
      <c r="AY127" s="81"/>
      <c r="AZ127" s="98">
        <f t="shared" si="1282"/>
        <v>0</v>
      </c>
      <c r="BA127" s="81"/>
      <c r="BB127" s="98">
        <f t="shared" si="1283"/>
        <v>0</v>
      </c>
      <c r="BC127" s="81"/>
      <c r="BD127" s="98">
        <f t="shared" si="1284"/>
        <v>0</v>
      </c>
      <c r="BE127" s="81"/>
      <c r="BF127" s="98">
        <f t="shared" si="1285"/>
        <v>0</v>
      </c>
      <c r="BG127" s="81"/>
      <c r="BH127" s="98">
        <f t="shared" si="1286"/>
        <v>0</v>
      </c>
      <c r="BI127" s="81"/>
      <c r="BJ127" s="98">
        <f t="shared" si="1287"/>
        <v>0</v>
      </c>
      <c r="BK127" s="81"/>
      <c r="BL127" s="98">
        <f t="shared" si="1288"/>
        <v>0</v>
      </c>
      <c r="BM127" s="148"/>
      <c r="BN127" s="98">
        <f t="shared" si="1289"/>
        <v>0</v>
      </c>
      <c r="BO127" s="81"/>
      <c r="BP127" s="98">
        <f t="shared" si="1322"/>
        <v>0</v>
      </c>
      <c r="BQ127" s="81"/>
      <c r="BR127" s="98">
        <f t="shared" si="1290"/>
        <v>0</v>
      </c>
      <c r="BS127" s="81"/>
      <c r="BT127" s="98">
        <f t="shared" si="1291"/>
        <v>0</v>
      </c>
      <c r="BU127" s="81"/>
      <c r="BV127" s="98">
        <f t="shared" si="1292"/>
        <v>0</v>
      </c>
      <c r="BW127" s="81"/>
      <c r="BX127" s="98">
        <f t="shared" si="1293"/>
        <v>0</v>
      </c>
      <c r="BY127" s="81">
        <v>99</v>
      </c>
      <c r="BZ127" s="98">
        <f t="shared" si="1294"/>
        <v>14389167.691007998</v>
      </c>
      <c r="CA127" s="87">
        <v>0</v>
      </c>
      <c r="CB127" s="98">
        <f t="shared" si="1323"/>
        <v>0</v>
      </c>
      <c r="CC127" s="81"/>
      <c r="CD127" s="98">
        <f t="shared" si="1295"/>
        <v>0</v>
      </c>
      <c r="CE127" s="81"/>
      <c r="CF127" s="98">
        <f t="shared" si="1296"/>
        <v>0</v>
      </c>
      <c r="CG127" s="87"/>
      <c r="CH127" s="98">
        <f t="shared" si="1297"/>
        <v>0</v>
      </c>
      <c r="CI127" s="87"/>
      <c r="CJ127" s="98">
        <f t="shared" si="1298"/>
        <v>0</v>
      </c>
      <c r="CK127" s="81"/>
      <c r="CL127" s="98">
        <f t="shared" si="1299"/>
        <v>0</v>
      </c>
      <c r="CM127" s="81"/>
      <c r="CN127" s="98">
        <f t="shared" si="1300"/>
        <v>0</v>
      </c>
      <c r="CO127" s="87"/>
      <c r="CP127" s="98">
        <f t="shared" si="1301"/>
        <v>0</v>
      </c>
      <c r="CQ127" s="81"/>
      <c r="CR127" s="98">
        <f t="shared" si="1302"/>
        <v>0</v>
      </c>
      <c r="CS127" s="81"/>
      <c r="CT127" s="98">
        <f t="shared" si="1303"/>
        <v>0</v>
      </c>
      <c r="CU127" s="81"/>
      <c r="CV127" s="98">
        <f t="shared" si="1304"/>
        <v>0</v>
      </c>
      <c r="CW127" s="81"/>
      <c r="CX127" s="98">
        <f t="shared" si="1305"/>
        <v>0</v>
      </c>
      <c r="CY127" s="81"/>
      <c r="CZ127" s="98">
        <f t="shared" si="1306"/>
        <v>0</v>
      </c>
      <c r="DA127" s="81"/>
      <c r="DB127" s="98">
        <f t="shared" si="1307"/>
        <v>0</v>
      </c>
      <c r="DC127" s="81"/>
      <c r="DD127" s="98">
        <f t="shared" si="1308"/>
        <v>0</v>
      </c>
      <c r="DE127" s="85"/>
      <c r="DF127" s="98">
        <f t="shared" si="1309"/>
        <v>0</v>
      </c>
      <c r="DG127" s="81"/>
      <c r="DH127" s="98">
        <f t="shared" si="1310"/>
        <v>0</v>
      </c>
      <c r="DI127" s="81"/>
      <c r="DJ127" s="98">
        <f t="shared" si="1311"/>
        <v>0</v>
      </c>
      <c r="DK127" s="81"/>
      <c r="DL127" s="98">
        <f t="shared" si="1312"/>
        <v>0</v>
      </c>
      <c r="DM127" s="81"/>
      <c r="DN127" s="98">
        <f t="shared" si="1313"/>
        <v>0</v>
      </c>
      <c r="DO127" s="81"/>
      <c r="DP127" s="98">
        <f t="shared" si="1314"/>
        <v>0</v>
      </c>
      <c r="DQ127" s="81"/>
      <c r="DR127" s="98"/>
      <c r="DS127" s="81"/>
      <c r="DT127" s="98">
        <f t="shared" si="1315"/>
        <v>0</v>
      </c>
      <c r="DU127" s="81"/>
      <c r="DV127" s="98">
        <f t="shared" si="1316"/>
        <v>0</v>
      </c>
      <c r="DW127" s="81"/>
      <c r="DX127" s="98">
        <f t="shared" si="1317"/>
        <v>0</v>
      </c>
      <c r="DY127" s="86"/>
      <c r="DZ127" s="98">
        <f t="shared" si="1318"/>
        <v>0</v>
      </c>
      <c r="EA127" s="101"/>
      <c r="EB127" s="98">
        <f t="shared" si="1319"/>
        <v>0</v>
      </c>
      <c r="EC127" s="101"/>
      <c r="ED127" s="98">
        <f t="shared" si="1320"/>
        <v>0</v>
      </c>
      <c r="EE127" s="101"/>
      <c r="EF127" s="98">
        <f t="shared" si="1321"/>
        <v>0</v>
      </c>
      <c r="EG127" s="98"/>
      <c r="EH127" s="98"/>
      <c r="EI127" s="98"/>
      <c r="EJ127" s="98"/>
      <c r="EK127" s="98"/>
      <c r="EL127" s="98"/>
      <c r="EM127" s="146">
        <f t="shared" si="1262"/>
        <v>317</v>
      </c>
      <c r="EN127" s="146">
        <f t="shared" si="1262"/>
        <v>46074405.636863992</v>
      </c>
    </row>
    <row r="128" spans="1:144" s="134" customFormat="1" ht="60" customHeight="1" x14ac:dyDescent="0.25">
      <c r="A128" s="143"/>
      <c r="B128" s="73">
        <v>97</v>
      </c>
      <c r="C128" s="237" t="s">
        <v>321</v>
      </c>
      <c r="D128" s="123" t="s">
        <v>322</v>
      </c>
      <c r="E128" s="76">
        <v>17622</v>
      </c>
      <c r="F128" s="158">
        <v>9.41</v>
      </c>
      <c r="G128" s="236">
        <v>0.27460000000000001</v>
      </c>
      <c r="H128" s="79">
        <v>1</v>
      </c>
      <c r="I128" s="135">
        <v>1.4</v>
      </c>
      <c r="J128" s="135">
        <v>1.68</v>
      </c>
      <c r="K128" s="135">
        <v>2.23</v>
      </c>
      <c r="L128" s="136">
        <v>2.57</v>
      </c>
      <c r="M128" s="81">
        <v>0</v>
      </c>
      <c r="N128" s="98">
        <f t="shared" si="1263"/>
        <v>0</v>
      </c>
      <c r="O128" s="144"/>
      <c r="P128" s="98">
        <f t="shared" si="1264"/>
        <v>0</v>
      </c>
      <c r="Q128" s="87">
        <v>208</v>
      </c>
      <c r="R128" s="98">
        <f t="shared" si="1265"/>
        <v>38279700.26749441</v>
      </c>
      <c r="S128" s="81"/>
      <c r="T128" s="98">
        <f t="shared" si="1266"/>
        <v>0</v>
      </c>
      <c r="U128" s="81"/>
      <c r="V128" s="98">
        <f t="shared" si="1267"/>
        <v>0</v>
      </c>
      <c r="W128" s="81"/>
      <c r="X128" s="98">
        <f t="shared" si="1268"/>
        <v>0</v>
      </c>
      <c r="Y128" s="87"/>
      <c r="Z128" s="98">
        <f t="shared" si="1269"/>
        <v>0</v>
      </c>
      <c r="AA128" s="81">
        <v>0</v>
      </c>
      <c r="AB128" s="98">
        <f t="shared" si="1270"/>
        <v>0</v>
      </c>
      <c r="AC128" s="87"/>
      <c r="AD128" s="98">
        <f t="shared" si="1271"/>
        <v>0</v>
      </c>
      <c r="AE128" s="98"/>
      <c r="AF128" s="98">
        <f t="shared" si="1272"/>
        <v>0</v>
      </c>
      <c r="AG128" s="81"/>
      <c r="AH128" s="98">
        <f t="shared" si="1273"/>
        <v>0</v>
      </c>
      <c r="AI128" s="81"/>
      <c r="AJ128" s="98">
        <f t="shared" si="1274"/>
        <v>0</v>
      </c>
      <c r="AK128" s="81"/>
      <c r="AL128" s="98">
        <f t="shared" si="1275"/>
        <v>0</v>
      </c>
      <c r="AM128" s="81"/>
      <c r="AN128" s="98">
        <f t="shared" si="1276"/>
        <v>0</v>
      </c>
      <c r="AO128" s="81">
        <v>0</v>
      </c>
      <c r="AP128" s="98">
        <f t="shared" si="1277"/>
        <v>0</v>
      </c>
      <c r="AQ128" s="81"/>
      <c r="AR128" s="98">
        <f t="shared" si="1278"/>
        <v>0</v>
      </c>
      <c r="AS128" s="81"/>
      <c r="AT128" s="98">
        <f t="shared" si="1279"/>
        <v>0</v>
      </c>
      <c r="AU128" s="81">
        <v>0</v>
      </c>
      <c r="AV128" s="98">
        <f t="shared" si="1280"/>
        <v>0</v>
      </c>
      <c r="AW128" s="81"/>
      <c r="AX128" s="98">
        <f t="shared" si="1281"/>
        <v>0</v>
      </c>
      <c r="AY128" s="81"/>
      <c r="AZ128" s="98">
        <f t="shared" si="1282"/>
        <v>0</v>
      </c>
      <c r="BA128" s="81"/>
      <c r="BB128" s="98">
        <f t="shared" si="1283"/>
        <v>0</v>
      </c>
      <c r="BC128" s="81"/>
      <c r="BD128" s="98">
        <f t="shared" si="1284"/>
        <v>0</v>
      </c>
      <c r="BE128" s="81"/>
      <c r="BF128" s="98">
        <f t="shared" si="1285"/>
        <v>0</v>
      </c>
      <c r="BG128" s="81"/>
      <c r="BH128" s="98">
        <f t="shared" si="1286"/>
        <v>0</v>
      </c>
      <c r="BI128" s="81"/>
      <c r="BJ128" s="98">
        <f t="shared" si="1287"/>
        <v>0</v>
      </c>
      <c r="BK128" s="81"/>
      <c r="BL128" s="98">
        <f t="shared" si="1288"/>
        <v>0</v>
      </c>
      <c r="BM128" s="148"/>
      <c r="BN128" s="98">
        <f t="shared" si="1289"/>
        <v>0</v>
      </c>
      <c r="BO128" s="81"/>
      <c r="BP128" s="98">
        <f t="shared" si="1322"/>
        <v>0</v>
      </c>
      <c r="BQ128" s="81"/>
      <c r="BR128" s="98">
        <f t="shared" si="1290"/>
        <v>0</v>
      </c>
      <c r="BS128" s="81"/>
      <c r="BT128" s="98">
        <f t="shared" si="1291"/>
        <v>0</v>
      </c>
      <c r="BU128" s="81"/>
      <c r="BV128" s="98">
        <f t="shared" si="1292"/>
        <v>0</v>
      </c>
      <c r="BW128" s="81"/>
      <c r="BX128" s="98">
        <f t="shared" si="1293"/>
        <v>0</v>
      </c>
      <c r="BY128" s="81">
        <v>63</v>
      </c>
      <c r="BZ128" s="98">
        <f t="shared" si="1294"/>
        <v>11594332.292558402</v>
      </c>
      <c r="CA128" s="87">
        <v>0</v>
      </c>
      <c r="CB128" s="98">
        <f t="shared" si="1323"/>
        <v>0</v>
      </c>
      <c r="CC128" s="81"/>
      <c r="CD128" s="98">
        <f t="shared" si="1295"/>
        <v>0</v>
      </c>
      <c r="CE128" s="81"/>
      <c r="CF128" s="98">
        <f t="shared" si="1296"/>
        <v>0</v>
      </c>
      <c r="CG128" s="87"/>
      <c r="CH128" s="98">
        <f t="shared" si="1297"/>
        <v>0</v>
      </c>
      <c r="CI128" s="87"/>
      <c r="CJ128" s="98">
        <f t="shared" si="1298"/>
        <v>0</v>
      </c>
      <c r="CK128" s="81"/>
      <c r="CL128" s="98">
        <f t="shared" si="1299"/>
        <v>0</v>
      </c>
      <c r="CM128" s="81"/>
      <c r="CN128" s="98">
        <f t="shared" si="1300"/>
        <v>0</v>
      </c>
      <c r="CO128" s="87"/>
      <c r="CP128" s="98">
        <f t="shared" si="1301"/>
        <v>0</v>
      </c>
      <c r="CQ128" s="81"/>
      <c r="CR128" s="98">
        <f t="shared" si="1302"/>
        <v>0</v>
      </c>
      <c r="CS128" s="81"/>
      <c r="CT128" s="98">
        <f t="shared" si="1303"/>
        <v>0</v>
      </c>
      <c r="CU128" s="81"/>
      <c r="CV128" s="98">
        <f t="shared" si="1304"/>
        <v>0</v>
      </c>
      <c r="CW128" s="81"/>
      <c r="CX128" s="98">
        <f t="shared" si="1305"/>
        <v>0</v>
      </c>
      <c r="CY128" s="81"/>
      <c r="CZ128" s="98">
        <f t="shared" si="1306"/>
        <v>0</v>
      </c>
      <c r="DA128" s="81"/>
      <c r="DB128" s="98">
        <f t="shared" si="1307"/>
        <v>0</v>
      </c>
      <c r="DC128" s="81"/>
      <c r="DD128" s="98">
        <f t="shared" si="1308"/>
        <v>0</v>
      </c>
      <c r="DE128" s="85"/>
      <c r="DF128" s="98">
        <f t="shared" si="1309"/>
        <v>0</v>
      </c>
      <c r="DG128" s="81"/>
      <c r="DH128" s="98">
        <f t="shared" si="1310"/>
        <v>0</v>
      </c>
      <c r="DI128" s="81"/>
      <c r="DJ128" s="98">
        <f t="shared" si="1311"/>
        <v>0</v>
      </c>
      <c r="DK128" s="81"/>
      <c r="DL128" s="98">
        <f t="shared" si="1312"/>
        <v>0</v>
      </c>
      <c r="DM128" s="81"/>
      <c r="DN128" s="98">
        <f t="shared" si="1313"/>
        <v>0</v>
      </c>
      <c r="DO128" s="81"/>
      <c r="DP128" s="98">
        <f t="shared" si="1314"/>
        <v>0</v>
      </c>
      <c r="DQ128" s="81"/>
      <c r="DR128" s="98"/>
      <c r="DS128" s="81"/>
      <c r="DT128" s="98">
        <f t="shared" si="1315"/>
        <v>0</v>
      </c>
      <c r="DU128" s="81"/>
      <c r="DV128" s="98">
        <f t="shared" si="1316"/>
        <v>0</v>
      </c>
      <c r="DW128" s="81">
        <v>60</v>
      </c>
      <c r="DX128" s="98">
        <f t="shared" si="1317"/>
        <v>11807209.252713598</v>
      </c>
      <c r="DY128" s="86"/>
      <c r="DZ128" s="98">
        <f t="shared" si="1318"/>
        <v>0</v>
      </c>
      <c r="EA128" s="101"/>
      <c r="EB128" s="98">
        <f t="shared" si="1319"/>
        <v>0</v>
      </c>
      <c r="EC128" s="101"/>
      <c r="ED128" s="98">
        <f t="shared" si="1320"/>
        <v>0</v>
      </c>
      <c r="EE128" s="101"/>
      <c r="EF128" s="98">
        <f t="shared" si="1321"/>
        <v>0</v>
      </c>
      <c r="EG128" s="98"/>
      <c r="EH128" s="98"/>
      <c r="EI128" s="98"/>
      <c r="EJ128" s="98"/>
      <c r="EK128" s="98"/>
      <c r="EL128" s="98"/>
      <c r="EM128" s="146">
        <f t="shared" si="1262"/>
        <v>331</v>
      </c>
      <c r="EN128" s="146">
        <f t="shared" si="1262"/>
        <v>61681241.81276641</v>
      </c>
    </row>
    <row r="129" spans="1:144" s="134" customFormat="1" ht="60" customHeight="1" x14ac:dyDescent="0.25">
      <c r="A129" s="143"/>
      <c r="B129" s="73">
        <v>98</v>
      </c>
      <c r="C129" s="237" t="s">
        <v>323</v>
      </c>
      <c r="D129" s="123" t="s">
        <v>324</v>
      </c>
      <c r="E129" s="76">
        <v>17622</v>
      </c>
      <c r="F129" s="158">
        <v>11.02</v>
      </c>
      <c r="G129" s="236">
        <v>6.4299999999999996E-2</v>
      </c>
      <c r="H129" s="79">
        <v>1</v>
      </c>
      <c r="I129" s="135">
        <v>1.4</v>
      </c>
      <c r="J129" s="135">
        <v>1.68</v>
      </c>
      <c r="K129" s="135">
        <v>2.23</v>
      </c>
      <c r="L129" s="136">
        <v>2.57</v>
      </c>
      <c r="M129" s="81">
        <v>0</v>
      </c>
      <c r="N129" s="98">
        <f t="shared" si="1263"/>
        <v>0</v>
      </c>
      <c r="O129" s="144"/>
      <c r="P129" s="98">
        <f t="shared" si="1264"/>
        <v>0</v>
      </c>
      <c r="Q129" s="87">
        <v>182</v>
      </c>
      <c r="R129" s="98">
        <f t="shared" si="1265"/>
        <v>36252420.021417595</v>
      </c>
      <c r="S129" s="81"/>
      <c r="T129" s="98">
        <f t="shared" si="1266"/>
        <v>0</v>
      </c>
      <c r="U129" s="81"/>
      <c r="V129" s="98">
        <f t="shared" si="1267"/>
        <v>0</v>
      </c>
      <c r="W129" s="81"/>
      <c r="X129" s="98">
        <f t="shared" si="1268"/>
        <v>0</v>
      </c>
      <c r="Y129" s="87"/>
      <c r="Z129" s="98">
        <f t="shared" si="1269"/>
        <v>0</v>
      </c>
      <c r="AA129" s="81">
        <v>0</v>
      </c>
      <c r="AB129" s="98">
        <f t="shared" si="1270"/>
        <v>0</v>
      </c>
      <c r="AC129" s="87"/>
      <c r="AD129" s="98">
        <f t="shared" si="1271"/>
        <v>0</v>
      </c>
      <c r="AE129" s="98"/>
      <c r="AF129" s="98">
        <f t="shared" si="1272"/>
        <v>0</v>
      </c>
      <c r="AG129" s="81"/>
      <c r="AH129" s="98">
        <f t="shared" si="1273"/>
        <v>0</v>
      </c>
      <c r="AI129" s="81"/>
      <c r="AJ129" s="98">
        <f t="shared" si="1274"/>
        <v>0</v>
      </c>
      <c r="AK129" s="81"/>
      <c r="AL129" s="98">
        <f t="shared" si="1275"/>
        <v>0</v>
      </c>
      <c r="AM129" s="81"/>
      <c r="AN129" s="98">
        <f t="shared" si="1276"/>
        <v>0</v>
      </c>
      <c r="AO129" s="81">
        <v>0</v>
      </c>
      <c r="AP129" s="98">
        <f t="shared" si="1277"/>
        <v>0</v>
      </c>
      <c r="AQ129" s="81"/>
      <c r="AR129" s="98">
        <f t="shared" si="1278"/>
        <v>0</v>
      </c>
      <c r="AS129" s="81"/>
      <c r="AT129" s="98">
        <f t="shared" si="1279"/>
        <v>0</v>
      </c>
      <c r="AU129" s="81">
        <v>0</v>
      </c>
      <c r="AV129" s="98">
        <f t="shared" si="1280"/>
        <v>0</v>
      </c>
      <c r="AW129" s="81"/>
      <c r="AX129" s="98">
        <f t="shared" si="1281"/>
        <v>0</v>
      </c>
      <c r="AY129" s="81"/>
      <c r="AZ129" s="98">
        <f t="shared" si="1282"/>
        <v>0</v>
      </c>
      <c r="BA129" s="81"/>
      <c r="BB129" s="98">
        <f t="shared" si="1283"/>
        <v>0</v>
      </c>
      <c r="BC129" s="81"/>
      <c r="BD129" s="98">
        <f t="shared" si="1284"/>
        <v>0</v>
      </c>
      <c r="BE129" s="81"/>
      <c r="BF129" s="98">
        <f t="shared" si="1285"/>
        <v>0</v>
      </c>
      <c r="BG129" s="81"/>
      <c r="BH129" s="98">
        <f t="shared" si="1286"/>
        <v>0</v>
      </c>
      <c r="BI129" s="81"/>
      <c r="BJ129" s="98">
        <f t="shared" si="1287"/>
        <v>0</v>
      </c>
      <c r="BK129" s="81"/>
      <c r="BL129" s="98">
        <f t="shared" si="1288"/>
        <v>0</v>
      </c>
      <c r="BM129" s="148"/>
      <c r="BN129" s="98">
        <f t="shared" si="1289"/>
        <v>0</v>
      </c>
      <c r="BO129" s="81"/>
      <c r="BP129" s="98">
        <f t="shared" si="1322"/>
        <v>0</v>
      </c>
      <c r="BQ129" s="81"/>
      <c r="BR129" s="98">
        <f t="shared" si="1290"/>
        <v>0</v>
      </c>
      <c r="BS129" s="81"/>
      <c r="BT129" s="98">
        <f t="shared" si="1291"/>
        <v>0</v>
      </c>
      <c r="BU129" s="81"/>
      <c r="BV129" s="98">
        <f t="shared" si="1292"/>
        <v>0</v>
      </c>
      <c r="BW129" s="81"/>
      <c r="BX129" s="98">
        <f t="shared" si="1293"/>
        <v>0</v>
      </c>
      <c r="BY129" s="81">
        <v>7</v>
      </c>
      <c r="BZ129" s="98">
        <f t="shared" si="1294"/>
        <v>1394323.8469775999</v>
      </c>
      <c r="CA129" s="87">
        <v>0</v>
      </c>
      <c r="CB129" s="98">
        <f t="shared" si="1323"/>
        <v>0</v>
      </c>
      <c r="CC129" s="81"/>
      <c r="CD129" s="98">
        <f t="shared" si="1295"/>
        <v>0</v>
      </c>
      <c r="CE129" s="81"/>
      <c r="CF129" s="98">
        <f t="shared" si="1296"/>
        <v>0</v>
      </c>
      <c r="CG129" s="87"/>
      <c r="CH129" s="98">
        <f t="shared" si="1297"/>
        <v>0</v>
      </c>
      <c r="CI129" s="87"/>
      <c r="CJ129" s="98">
        <f t="shared" si="1298"/>
        <v>0</v>
      </c>
      <c r="CK129" s="81"/>
      <c r="CL129" s="98">
        <f t="shared" si="1299"/>
        <v>0</v>
      </c>
      <c r="CM129" s="81"/>
      <c r="CN129" s="98">
        <f t="shared" si="1300"/>
        <v>0</v>
      </c>
      <c r="CO129" s="87"/>
      <c r="CP129" s="98">
        <f t="shared" si="1301"/>
        <v>0</v>
      </c>
      <c r="CQ129" s="81"/>
      <c r="CR129" s="98">
        <f t="shared" si="1302"/>
        <v>0</v>
      </c>
      <c r="CS129" s="81"/>
      <c r="CT129" s="98">
        <f t="shared" si="1303"/>
        <v>0</v>
      </c>
      <c r="CU129" s="81"/>
      <c r="CV129" s="98">
        <f t="shared" si="1304"/>
        <v>0</v>
      </c>
      <c r="CW129" s="81"/>
      <c r="CX129" s="98">
        <f t="shared" si="1305"/>
        <v>0</v>
      </c>
      <c r="CY129" s="81"/>
      <c r="CZ129" s="98">
        <f t="shared" si="1306"/>
        <v>0</v>
      </c>
      <c r="DA129" s="81"/>
      <c r="DB129" s="98">
        <f t="shared" si="1307"/>
        <v>0</v>
      </c>
      <c r="DC129" s="81"/>
      <c r="DD129" s="98">
        <f t="shared" si="1308"/>
        <v>0</v>
      </c>
      <c r="DE129" s="85"/>
      <c r="DF129" s="98">
        <f t="shared" si="1309"/>
        <v>0</v>
      </c>
      <c r="DG129" s="81"/>
      <c r="DH129" s="98">
        <f t="shared" si="1310"/>
        <v>0</v>
      </c>
      <c r="DI129" s="81"/>
      <c r="DJ129" s="98">
        <f t="shared" si="1311"/>
        <v>0</v>
      </c>
      <c r="DK129" s="81"/>
      <c r="DL129" s="98">
        <f t="shared" si="1312"/>
        <v>0</v>
      </c>
      <c r="DM129" s="81"/>
      <c r="DN129" s="98">
        <f t="shared" si="1313"/>
        <v>0</v>
      </c>
      <c r="DO129" s="81"/>
      <c r="DP129" s="98">
        <f t="shared" si="1314"/>
        <v>0</v>
      </c>
      <c r="DQ129" s="81"/>
      <c r="DR129" s="98"/>
      <c r="DS129" s="81"/>
      <c r="DT129" s="98">
        <f t="shared" si="1315"/>
        <v>0</v>
      </c>
      <c r="DU129" s="81"/>
      <c r="DV129" s="98">
        <f t="shared" si="1316"/>
        <v>0</v>
      </c>
      <c r="DW129" s="81">
        <v>8</v>
      </c>
      <c r="DX129" s="98">
        <f t="shared" si="1317"/>
        <v>1621483.1815564798</v>
      </c>
      <c r="DY129" s="86"/>
      <c r="DZ129" s="98">
        <f t="shared" si="1318"/>
        <v>0</v>
      </c>
      <c r="EA129" s="101"/>
      <c r="EB129" s="98">
        <f t="shared" si="1319"/>
        <v>0</v>
      </c>
      <c r="EC129" s="101"/>
      <c r="ED129" s="98">
        <f t="shared" si="1320"/>
        <v>0</v>
      </c>
      <c r="EE129" s="101"/>
      <c r="EF129" s="98">
        <f t="shared" si="1321"/>
        <v>0</v>
      </c>
      <c r="EG129" s="98"/>
      <c r="EH129" s="98"/>
      <c r="EI129" s="98"/>
      <c r="EJ129" s="98"/>
      <c r="EK129" s="98"/>
      <c r="EL129" s="98"/>
      <c r="EM129" s="146">
        <f t="shared" si="1262"/>
        <v>197</v>
      </c>
      <c r="EN129" s="146">
        <f t="shared" si="1262"/>
        <v>39268227.049951673</v>
      </c>
    </row>
    <row r="130" spans="1:144" s="134" customFormat="1" ht="60" customHeight="1" x14ac:dyDescent="0.25">
      <c r="A130" s="143"/>
      <c r="B130" s="73">
        <v>99</v>
      </c>
      <c r="C130" s="172" t="s">
        <v>325</v>
      </c>
      <c r="D130" s="123" t="s">
        <v>326</v>
      </c>
      <c r="E130" s="76">
        <v>17622</v>
      </c>
      <c r="F130" s="158">
        <v>11.91</v>
      </c>
      <c r="G130" s="236">
        <v>1.7899999999999999E-2</v>
      </c>
      <c r="H130" s="79">
        <v>1</v>
      </c>
      <c r="I130" s="135">
        <v>1.4</v>
      </c>
      <c r="J130" s="135">
        <v>1.68</v>
      </c>
      <c r="K130" s="135">
        <v>2.23</v>
      </c>
      <c r="L130" s="136">
        <v>2.57</v>
      </c>
      <c r="M130" s="81">
        <v>0</v>
      </c>
      <c r="N130" s="98">
        <f t="shared" si="1263"/>
        <v>0</v>
      </c>
      <c r="O130" s="144"/>
      <c r="P130" s="98">
        <f t="shared" si="1264"/>
        <v>0</v>
      </c>
      <c r="Q130" s="87">
        <v>275</v>
      </c>
      <c r="R130" s="98">
        <f t="shared" si="1265"/>
        <v>58129705.321380004</v>
      </c>
      <c r="S130" s="81"/>
      <c r="T130" s="98">
        <f t="shared" si="1266"/>
        <v>0</v>
      </c>
      <c r="U130" s="81"/>
      <c r="V130" s="98">
        <f t="shared" si="1267"/>
        <v>0</v>
      </c>
      <c r="W130" s="81"/>
      <c r="X130" s="98">
        <f t="shared" si="1268"/>
        <v>0</v>
      </c>
      <c r="Y130" s="87"/>
      <c r="Z130" s="98">
        <f t="shared" si="1269"/>
        <v>0</v>
      </c>
      <c r="AA130" s="81">
        <v>0</v>
      </c>
      <c r="AB130" s="98">
        <f t="shared" si="1270"/>
        <v>0</v>
      </c>
      <c r="AC130" s="87"/>
      <c r="AD130" s="98">
        <f t="shared" si="1271"/>
        <v>0</v>
      </c>
      <c r="AE130" s="98"/>
      <c r="AF130" s="98">
        <f t="shared" si="1272"/>
        <v>0</v>
      </c>
      <c r="AG130" s="81"/>
      <c r="AH130" s="98">
        <f t="shared" si="1273"/>
        <v>0</v>
      </c>
      <c r="AI130" s="81"/>
      <c r="AJ130" s="98">
        <f t="shared" si="1274"/>
        <v>0</v>
      </c>
      <c r="AK130" s="81"/>
      <c r="AL130" s="98">
        <f t="shared" si="1275"/>
        <v>0</v>
      </c>
      <c r="AM130" s="81"/>
      <c r="AN130" s="98">
        <f t="shared" si="1276"/>
        <v>0</v>
      </c>
      <c r="AO130" s="81">
        <v>0</v>
      </c>
      <c r="AP130" s="98">
        <f t="shared" si="1277"/>
        <v>0</v>
      </c>
      <c r="AQ130" s="81"/>
      <c r="AR130" s="98">
        <f t="shared" si="1278"/>
        <v>0</v>
      </c>
      <c r="AS130" s="81"/>
      <c r="AT130" s="98">
        <f t="shared" si="1279"/>
        <v>0</v>
      </c>
      <c r="AU130" s="81">
        <v>0</v>
      </c>
      <c r="AV130" s="98">
        <f t="shared" si="1280"/>
        <v>0</v>
      </c>
      <c r="AW130" s="81"/>
      <c r="AX130" s="98">
        <f t="shared" si="1281"/>
        <v>0</v>
      </c>
      <c r="AY130" s="81"/>
      <c r="AZ130" s="98">
        <f t="shared" si="1282"/>
        <v>0</v>
      </c>
      <c r="BA130" s="81"/>
      <c r="BB130" s="98">
        <f t="shared" si="1283"/>
        <v>0</v>
      </c>
      <c r="BC130" s="81"/>
      <c r="BD130" s="98">
        <f t="shared" si="1284"/>
        <v>0</v>
      </c>
      <c r="BE130" s="81"/>
      <c r="BF130" s="98">
        <f t="shared" si="1285"/>
        <v>0</v>
      </c>
      <c r="BG130" s="81"/>
      <c r="BH130" s="98">
        <f t="shared" si="1286"/>
        <v>0</v>
      </c>
      <c r="BI130" s="81"/>
      <c r="BJ130" s="98">
        <f t="shared" si="1287"/>
        <v>0</v>
      </c>
      <c r="BK130" s="81"/>
      <c r="BL130" s="98">
        <f t="shared" si="1288"/>
        <v>0</v>
      </c>
      <c r="BM130" s="148"/>
      <c r="BN130" s="98">
        <f t="shared" si="1289"/>
        <v>0</v>
      </c>
      <c r="BO130" s="81"/>
      <c r="BP130" s="98">
        <f t="shared" si="1322"/>
        <v>0</v>
      </c>
      <c r="BQ130" s="81"/>
      <c r="BR130" s="98">
        <f t="shared" si="1290"/>
        <v>0</v>
      </c>
      <c r="BS130" s="81"/>
      <c r="BT130" s="98">
        <f t="shared" si="1291"/>
        <v>0</v>
      </c>
      <c r="BU130" s="81"/>
      <c r="BV130" s="98">
        <f t="shared" si="1292"/>
        <v>0</v>
      </c>
      <c r="BW130" s="81"/>
      <c r="BX130" s="98">
        <f t="shared" si="1293"/>
        <v>0</v>
      </c>
      <c r="BY130" s="81"/>
      <c r="BZ130" s="98">
        <f t="shared" si="1294"/>
        <v>0</v>
      </c>
      <c r="CA130" s="87">
        <v>0</v>
      </c>
      <c r="CB130" s="98">
        <f t="shared" si="1323"/>
        <v>0</v>
      </c>
      <c r="CC130" s="81"/>
      <c r="CD130" s="98">
        <f t="shared" si="1295"/>
        <v>0</v>
      </c>
      <c r="CE130" s="81"/>
      <c r="CF130" s="98">
        <f t="shared" si="1296"/>
        <v>0</v>
      </c>
      <c r="CG130" s="87"/>
      <c r="CH130" s="98">
        <f t="shared" si="1297"/>
        <v>0</v>
      </c>
      <c r="CI130" s="87"/>
      <c r="CJ130" s="98">
        <f t="shared" si="1298"/>
        <v>0</v>
      </c>
      <c r="CK130" s="81"/>
      <c r="CL130" s="98">
        <f t="shared" si="1299"/>
        <v>0</v>
      </c>
      <c r="CM130" s="81"/>
      <c r="CN130" s="98">
        <f t="shared" si="1300"/>
        <v>0</v>
      </c>
      <c r="CO130" s="87"/>
      <c r="CP130" s="98">
        <f t="shared" si="1301"/>
        <v>0</v>
      </c>
      <c r="CQ130" s="81"/>
      <c r="CR130" s="98">
        <f t="shared" si="1302"/>
        <v>0</v>
      </c>
      <c r="CS130" s="81"/>
      <c r="CT130" s="98">
        <f t="shared" si="1303"/>
        <v>0</v>
      </c>
      <c r="CU130" s="81"/>
      <c r="CV130" s="98">
        <f t="shared" si="1304"/>
        <v>0</v>
      </c>
      <c r="CW130" s="81"/>
      <c r="CX130" s="98">
        <f t="shared" si="1305"/>
        <v>0</v>
      </c>
      <c r="CY130" s="81"/>
      <c r="CZ130" s="98">
        <f t="shared" si="1306"/>
        <v>0</v>
      </c>
      <c r="DA130" s="81"/>
      <c r="DB130" s="98">
        <f t="shared" si="1307"/>
        <v>0</v>
      </c>
      <c r="DC130" s="81"/>
      <c r="DD130" s="98">
        <f t="shared" si="1308"/>
        <v>0</v>
      </c>
      <c r="DE130" s="85"/>
      <c r="DF130" s="98">
        <f t="shared" si="1309"/>
        <v>0</v>
      </c>
      <c r="DG130" s="81"/>
      <c r="DH130" s="98">
        <f t="shared" si="1310"/>
        <v>0</v>
      </c>
      <c r="DI130" s="81"/>
      <c r="DJ130" s="98">
        <f t="shared" si="1311"/>
        <v>0</v>
      </c>
      <c r="DK130" s="81"/>
      <c r="DL130" s="98">
        <f t="shared" si="1312"/>
        <v>0</v>
      </c>
      <c r="DM130" s="81"/>
      <c r="DN130" s="98">
        <f t="shared" si="1313"/>
        <v>0</v>
      </c>
      <c r="DO130" s="81"/>
      <c r="DP130" s="98">
        <f t="shared" si="1314"/>
        <v>0</v>
      </c>
      <c r="DQ130" s="81"/>
      <c r="DR130" s="98"/>
      <c r="DS130" s="81"/>
      <c r="DT130" s="98">
        <f t="shared" si="1315"/>
        <v>0</v>
      </c>
      <c r="DU130" s="81"/>
      <c r="DV130" s="98">
        <f t="shared" si="1316"/>
        <v>0</v>
      </c>
      <c r="DW130" s="81">
        <v>50</v>
      </c>
      <c r="DX130" s="98">
        <f t="shared" si="1317"/>
        <v>10621632.762972001</v>
      </c>
      <c r="DY130" s="86"/>
      <c r="DZ130" s="98">
        <f t="shared" si="1318"/>
        <v>0</v>
      </c>
      <c r="EA130" s="101"/>
      <c r="EB130" s="98">
        <f t="shared" si="1319"/>
        <v>0</v>
      </c>
      <c r="EC130" s="101"/>
      <c r="ED130" s="98">
        <f t="shared" si="1320"/>
        <v>0</v>
      </c>
      <c r="EE130" s="101"/>
      <c r="EF130" s="98">
        <f t="shared" si="1321"/>
        <v>0</v>
      </c>
      <c r="EG130" s="98"/>
      <c r="EH130" s="98"/>
      <c r="EI130" s="98"/>
      <c r="EJ130" s="98"/>
      <c r="EK130" s="98"/>
      <c r="EL130" s="98"/>
      <c r="EM130" s="146">
        <f t="shared" si="1262"/>
        <v>325</v>
      </c>
      <c r="EN130" s="146">
        <f t="shared" si="1262"/>
        <v>68751338.084352002</v>
      </c>
    </row>
    <row r="131" spans="1:144" s="134" customFormat="1" ht="60" customHeight="1" x14ac:dyDescent="0.25">
      <c r="A131" s="143"/>
      <c r="B131" s="73">
        <v>100</v>
      </c>
      <c r="C131" s="237" t="s">
        <v>327</v>
      </c>
      <c r="D131" s="123" t="s">
        <v>328</v>
      </c>
      <c r="E131" s="76">
        <v>17622</v>
      </c>
      <c r="F131" s="158">
        <v>13.39</v>
      </c>
      <c r="G131" s="236">
        <v>0.14249999999999999</v>
      </c>
      <c r="H131" s="79">
        <v>1</v>
      </c>
      <c r="I131" s="135">
        <v>1.4</v>
      </c>
      <c r="J131" s="135">
        <v>1.68</v>
      </c>
      <c r="K131" s="135">
        <v>2.23</v>
      </c>
      <c r="L131" s="136">
        <v>2.57</v>
      </c>
      <c r="M131" s="81">
        <v>0</v>
      </c>
      <c r="N131" s="98">
        <f t="shared" si="1263"/>
        <v>0</v>
      </c>
      <c r="O131" s="144"/>
      <c r="P131" s="98">
        <f t="shared" si="1264"/>
        <v>0</v>
      </c>
      <c r="Q131" s="87">
        <v>89</v>
      </c>
      <c r="R131" s="98">
        <f t="shared" si="1265"/>
        <v>22197331.496339999</v>
      </c>
      <c r="S131" s="81"/>
      <c r="T131" s="98">
        <f t="shared" si="1266"/>
        <v>0</v>
      </c>
      <c r="U131" s="81"/>
      <c r="V131" s="98">
        <f t="shared" si="1267"/>
        <v>0</v>
      </c>
      <c r="W131" s="81"/>
      <c r="X131" s="98">
        <f t="shared" si="1268"/>
        <v>0</v>
      </c>
      <c r="Y131" s="87"/>
      <c r="Z131" s="98">
        <f t="shared" si="1269"/>
        <v>0</v>
      </c>
      <c r="AA131" s="81">
        <v>0</v>
      </c>
      <c r="AB131" s="98">
        <f t="shared" si="1270"/>
        <v>0</v>
      </c>
      <c r="AC131" s="87"/>
      <c r="AD131" s="98">
        <f t="shared" si="1271"/>
        <v>0</v>
      </c>
      <c r="AE131" s="98"/>
      <c r="AF131" s="98">
        <f t="shared" si="1272"/>
        <v>0</v>
      </c>
      <c r="AG131" s="81"/>
      <c r="AH131" s="98">
        <f t="shared" si="1273"/>
        <v>0</v>
      </c>
      <c r="AI131" s="81"/>
      <c r="AJ131" s="98">
        <f t="shared" si="1274"/>
        <v>0</v>
      </c>
      <c r="AK131" s="81"/>
      <c r="AL131" s="98">
        <f t="shared" si="1275"/>
        <v>0</v>
      </c>
      <c r="AM131" s="81"/>
      <c r="AN131" s="98">
        <f t="shared" si="1276"/>
        <v>0</v>
      </c>
      <c r="AO131" s="81">
        <v>0</v>
      </c>
      <c r="AP131" s="98">
        <f t="shared" si="1277"/>
        <v>0</v>
      </c>
      <c r="AQ131" s="81"/>
      <c r="AR131" s="98">
        <f t="shared" si="1278"/>
        <v>0</v>
      </c>
      <c r="AS131" s="81"/>
      <c r="AT131" s="98">
        <f t="shared" si="1279"/>
        <v>0</v>
      </c>
      <c r="AU131" s="81">
        <v>0</v>
      </c>
      <c r="AV131" s="98">
        <f t="shared" si="1280"/>
        <v>0</v>
      </c>
      <c r="AW131" s="81"/>
      <c r="AX131" s="98">
        <f t="shared" si="1281"/>
        <v>0</v>
      </c>
      <c r="AY131" s="81"/>
      <c r="AZ131" s="98">
        <f t="shared" si="1282"/>
        <v>0</v>
      </c>
      <c r="BA131" s="81"/>
      <c r="BB131" s="98">
        <f t="shared" si="1283"/>
        <v>0</v>
      </c>
      <c r="BC131" s="81"/>
      <c r="BD131" s="98">
        <f t="shared" si="1284"/>
        <v>0</v>
      </c>
      <c r="BE131" s="81"/>
      <c r="BF131" s="98">
        <f t="shared" si="1285"/>
        <v>0</v>
      </c>
      <c r="BG131" s="81"/>
      <c r="BH131" s="98">
        <f t="shared" si="1286"/>
        <v>0</v>
      </c>
      <c r="BI131" s="81"/>
      <c r="BJ131" s="98">
        <f t="shared" si="1287"/>
        <v>0</v>
      </c>
      <c r="BK131" s="81"/>
      <c r="BL131" s="98">
        <f t="shared" si="1288"/>
        <v>0</v>
      </c>
      <c r="BM131" s="148"/>
      <c r="BN131" s="98">
        <f t="shared" si="1289"/>
        <v>0</v>
      </c>
      <c r="BO131" s="81"/>
      <c r="BP131" s="98">
        <f t="shared" si="1322"/>
        <v>0</v>
      </c>
      <c r="BQ131" s="81"/>
      <c r="BR131" s="98">
        <f t="shared" si="1290"/>
        <v>0</v>
      </c>
      <c r="BS131" s="81"/>
      <c r="BT131" s="98">
        <f t="shared" si="1291"/>
        <v>0</v>
      </c>
      <c r="BU131" s="81"/>
      <c r="BV131" s="98">
        <f t="shared" si="1292"/>
        <v>0</v>
      </c>
      <c r="BW131" s="81"/>
      <c r="BX131" s="98">
        <f t="shared" si="1293"/>
        <v>0</v>
      </c>
      <c r="BY131" s="81"/>
      <c r="BZ131" s="98">
        <f t="shared" si="1294"/>
        <v>0</v>
      </c>
      <c r="CA131" s="87">
        <v>0</v>
      </c>
      <c r="CB131" s="98">
        <f t="shared" si="1323"/>
        <v>0</v>
      </c>
      <c r="CC131" s="81"/>
      <c r="CD131" s="98">
        <f t="shared" si="1295"/>
        <v>0</v>
      </c>
      <c r="CE131" s="81"/>
      <c r="CF131" s="98">
        <f t="shared" si="1296"/>
        <v>0</v>
      </c>
      <c r="CG131" s="87"/>
      <c r="CH131" s="98">
        <f t="shared" si="1297"/>
        <v>0</v>
      </c>
      <c r="CI131" s="87"/>
      <c r="CJ131" s="98">
        <f t="shared" si="1298"/>
        <v>0</v>
      </c>
      <c r="CK131" s="81"/>
      <c r="CL131" s="98">
        <f t="shared" si="1299"/>
        <v>0</v>
      </c>
      <c r="CM131" s="81"/>
      <c r="CN131" s="98">
        <f t="shared" si="1300"/>
        <v>0</v>
      </c>
      <c r="CO131" s="87"/>
      <c r="CP131" s="98">
        <f t="shared" si="1301"/>
        <v>0</v>
      </c>
      <c r="CQ131" s="81"/>
      <c r="CR131" s="98">
        <f t="shared" si="1302"/>
        <v>0</v>
      </c>
      <c r="CS131" s="81"/>
      <c r="CT131" s="98">
        <f t="shared" si="1303"/>
        <v>0</v>
      </c>
      <c r="CU131" s="81"/>
      <c r="CV131" s="98">
        <f t="shared" si="1304"/>
        <v>0</v>
      </c>
      <c r="CW131" s="81"/>
      <c r="CX131" s="98">
        <f t="shared" si="1305"/>
        <v>0</v>
      </c>
      <c r="CY131" s="81"/>
      <c r="CZ131" s="98">
        <f t="shared" si="1306"/>
        <v>0</v>
      </c>
      <c r="DA131" s="81"/>
      <c r="DB131" s="98">
        <f t="shared" si="1307"/>
        <v>0</v>
      </c>
      <c r="DC131" s="81"/>
      <c r="DD131" s="98">
        <f t="shared" si="1308"/>
        <v>0</v>
      </c>
      <c r="DE131" s="156"/>
      <c r="DF131" s="98">
        <f t="shared" si="1309"/>
        <v>0</v>
      </c>
      <c r="DG131" s="81"/>
      <c r="DH131" s="98">
        <f t="shared" si="1310"/>
        <v>0</v>
      </c>
      <c r="DI131" s="81"/>
      <c r="DJ131" s="98">
        <f t="shared" si="1311"/>
        <v>0</v>
      </c>
      <c r="DK131" s="81"/>
      <c r="DL131" s="98">
        <f t="shared" si="1312"/>
        <v>0</v>
      </c>
      <c r="DM131" s="81"/>
      <c r="DN131" s="98">
        <f t="shared" si="1313"/>
        <v>0</v>
      </c>
      <c r="DO131" s="81"/>
      <c r="DP131" s="98">
        <f t="shared" si="1314"/>
        <v>0</v>
      </c>
      <c r="DQ131" s="81"/>
      <c r="DR131" s="98"/>
      <c r="DS131" s="81"/>
      <c r="DT131" s="98">
        <f t="shared" si="1315"/>
        <v>0</v>
      </c>
      <c r="DU131" s="81"/>
      <c r="DV131" s="98">
        <f t="shared" si="1316"/>
        <v>0</v>
      </c>
      <c r="DW131" s="81">
        <v>36</v>
      </c>
      <c r="DX131" s="98">
        <f t="shared" si="1317"/>
        <v>9317626.7904720008</v>
      </c>
      <c r="DY131" s="86"/>
      <c r="DZ131" s="98">
        <f t="shared" si="1318"/>
        <v>0</v>
      </c>
      <c r="EA131" s="101"/>
      <c r="EB131" s="98">
        <f t="shared" si="1319"/>
        <v>0</v>
      </c>
      <c r="EC131" s="101"/>
      <c r="ED131" s="98">
        <f t="shared" si="1320"/>
        <v>0</v>
      </c>
      <c r="EE131" s="101"/>
      <c r="EF131" s="98">
        <f t="shared" si="1321"/>
        <v>0</v>
      </c>
      <c r="EG131" s="98"/>
      <c r="EH131" s="98"/>
      <c r="EI131" s="98"/>
      <c r="EJ131" s="98"/>
      <c r="EK131" s="98"/>
      <c r="EL131" s="98"/>
      <c r="EM131" s="146">
        <f t="shared" si="1262"/>
        <v>125</v>
      </c>
      <c r="EN131" s="146">
        <f t="shared" si="1262"/>
        <v>31514958.286812</v>
      </c>
    </row>
    <row r="132" spans="1:144" s="134" customFormat="1" ht="47.25" customHeight="1" x14ac:dyDescent="0.25">
      <c r="A132" s="143"/>
      <c r="B132" s="73">
        <v>101</v>
      </c>
      <c r="C132" s="172" t="s">
        <v>329</v>
      </c>
      <c r="D132" s="169" t="s">
        <v>330</v>
      </c>
      <c r="E132" s="76">
        <v>17622</v>
      </c>
      <c r="F132" s="158">
        <v>16.420000000000002</v>
      </c>
      <c r="G132" s="236">
        <v>0.13980000000000001</v>
      </c>
      <c r="H132" s="79">
        <v>1</v>
      </c>
      <c r="I132" s="135">
        <v>1.4</v>
      </c>
      <c r="J132" s="135">
        <v>1.68</v>
      </c>
      <c r="K132" s="135">
        <v>2.23</v>
      </c>
      <c r="L132" s="136">
        <v>2.57</v>
      </c>
      <c r="M132" s="81">
        <v>0</v>
      </c>
      <c r="N132" s="98">
        <f t="shared" si="1263"/>
        <v>0</v>
      </c>
      <c r="O132" s="144"/>
      <c r="P132" s="98">
        <f t="shared" si="1264"/>
        <v>0</v>
      </c>
      <c r="Q132" s="87">
        <v>131</v>
      </c>
      <c r="R132" s="98">
        <f t="shared" si="1265"/>
        <v>40024937.386684805</v>
      </c>
      <c r="S132" s="81"/>
      <c r="T132" s="98">
        <f t="shared" si="1266"/>
        <v>0</v>
      </c>
      <c r="U132" s="81"/>
      <c r="V132" s="98">
        <f t="shared" si="1267"/>
        <v>0</v>
      </c>
      <c r="W132" s="81"/>
      <c r="X132" s="98">
        <f t="shared" si="1268"/>
        <v>0</v>
      </c>
      <c r="Y132" s="87"/>
      <c r="Z132" s="98">
        <f t="shared" si="1269"/>
        <v>0</v>
      </c>
      <c r="AA132" s="81">
        <v>0</v>
      </c>
      <c r="AB132" s="98">
        <f t="shared" si="1270"/>
        <v>0</v>
      </c>
      <c r="AC132" s="87"/>
      <c r="AD132" s="98">
        <f t="shared" si="1271"/>
        <v>0</v>
      </c>
      <c r="AE132" s="98"/>
      <c r="AF132" s="98">
        <f t="shared" si="1272"/>
        <v>0</v>
      </c>
      <c r="AG132" s="81"/>
      <c r="AH132" s="98">
        <f t="shared" si="1273"/>
        <v>0</v>
      </c>
      <c r="AI132" s="81"/>
      <c r="AJ132" s="98">
        <f t="shared" si="1274"/>
        <v>0</v>
      </c>
      <c r="AK132" s="81"/>
      <c r="AL132" s="98">
        <f t="shared" si="1275"/>
        <v>0</v>
      </c>
      <c r="AM132" s="81"/>
      <c r="AN132" s="98">
        <f t="shared" si="1276"/>
        <v>0</v>
      </c>
      <c r="AO132" s="81">
        <v>0</v>
      </c>
      <c r="AP132" s="98">
        <f t="shared" si="1277"/>
        <v>0</v>
      </c>
      <c r="AQ132" s="81"/>
      <c r="AR132" s="98">
        <f t="shared" si="1278"/>
        <v>0</v>
      </c>
      <c r="AS132" s="81"/>
      <c r="AT132" s="98">
        <f t="shared" si="1279"/>
        <v>0</v>
      </c>
      <c r="AU132" s="81">
        <v>0</v>
      </c>
      <c r="AV132" s="98">
        <f t="shared" si="1280"/>
        <v>0</v>
      </c>
      <c r="AW132" s="81"/>
      <c r="AX132" s="98">
        <f t="shared" si="1281"/>
        <v>0</v>
      </c>
      <c r="AY132" s="81"/>
      <c r="AZ132" s="98">
        <f t="shared" si="1282"/>
        <v>0</v>
      </c>
      <c r="BA132" s="81"/>
      <c r="BB132" s="98">
        <f t="shared" si="1283"/>
        <v>0</v>
      </c>
      <c r="BC132" s="81"/>
      <c r="BD132" s="98">
        <f t="shared" si="1284"/>
        <v>0</v>
      </c>
      <c r="BE132" s="81"/>
      <c r="BF132" s="98">
        <f t="shared" si="1285"/>
        <v>0</v>
      </c>
      <c r="BG132" s="81"/>
      <c r="BH132" s="98">
        <f t="shared" si="1286"/>
        <v>0</v>
      </c>
      <c r="BI132" s="81"/>
      <c r="BJ132" s="98">
        <f t="shared" si="1287"/>
        <v>0</v>
      </c>
      <c r="BK132" s="81"/>
      <c r="BL132" s="98">
        <f t="shared" si="1288"/>
        <v>0</v>
      </c>
      <c r="BM132" s="148"/>
      <c r="BN132" s="98">
        <f t="shared" si="1289"/>
        <v>0</v>
      </c>
      <c r="BO132" s="81"/>
      <c r="BP132" s="98">
        <f t="shared" si="1322"/>
        <v>0</v>
      </c>
      <c r="BQ132" s="81"/>
      <c r="BR132" s="98">
        <f t="shared" si="1290"/>
        <v>0</v>
      </c>
      <c r="BS132" s="81"/>
      <c r="BT132" s="98">
        <f t="shared" si="1291"/>
        <v>0</v>
      </c>
      <c r="BU132" s="81"/>
      <c r="BV132" s="98">
        <f t="shared" si="1292"/>
        <v>0</v>
      </c>
      <c r="BW132" s="81"/>
      <c r="BX132" s="98">
        <f t="shared" si="1293"/>
        <v>0</v>
      </c>
      <c r="BY132" s="81"/>
      <c r="BZ132" s="98">
        <f t="shared" si="1294"/>
        <v>0</v>
      </c>
      <c r="CA132" s="87">
        <v>0</v>
      </c>
      <c r="CB132" s="98">
        <f t="shared" si="1323"/>
        <v>0</v>
      </c>
      <c r="CC132" s="81"/>
      <c r="CD132" s="98">
        <f t="shared" si="1295"/>
        <v>0</v>
      </c>
      <c r="CE132" s="81"/>
      <c r="CF132" s="98">
        <f t="shared" si="1296"/>
        <v>0</v>
      </c>
      <c r="CG132" s="87"/>
      <c r="CH132" s="98">
        <f t="shared" si="1297"/>
        <v>0</v>
      </c>
      <c r="CI132" s="87"/>
      <c r="CJ132" s="98">
        <f t="shared" si="1298"/>
        <v>0</v>
      </c>
      <c r="CK132" s="81"/>
      <c r="CL132" s="98">
        <f t="shared" si="1299"/>
        <v>0</v>
      </c>
      <c r="CM132" s="81"/>
      <c r="CN132" s="98">
        <f t="shared" si="1300"/>
        <v>0</v>
      </c>
      <c r="CO132" s="87"/>
      <c r="CP132" s="98">
        <f t="shared" si="1301"/>
        <v>0</v>
      </c>
      <c r="CQ132" s="81"/>
      <c r="CR132" s="98">
        <f t="shared" si="1302"/>
        <v>0</v>
      </c>
      <c r="CS132" s="81"/>
      <c r="CT132" s="98">
        <f t="shared" si="1303"/>
        <v>0</v>
      </c>
      <c r="CU132" s="81"/>
      <c r="CV132" s="98">
        <f t="shared" si="1304"/>
        <v>0</v>
      </c>
      <c r="CW132" s="81"/>
      <c r="CX132" s="98">
        <f t="shared" si="1305"/>
        <v>0</v>
      </c>
      <c r="CY132" s="81"/>
      <c r="CZ132" s="98">
        <f t="shared" si="1306"/>
        <v>0</v>
      </c>
      <c r="DA132" s="81"/>
      <c r="DB132" s="98">
        <f t="shared" si="1307"/>
        <v>0</v>
      </c>
      <c r="DC132" s="81"/>
      <c r="DD132" s="98">
        <f t="shared" si="1308"/>
        <v>0</v>
      </c>
      <c r="DE132" s="85"/>
      <c r="DF132" s="98">
        <f t="shared" si="1309"/>
        <v>0</v>
      </c>
      <c r="DG132" s="81"/>
      <c r="DH132" s="98">
        <f t="shared" si="1310"/>
        <v>0</v>
      </c>
      <c r="DI132" s="81"/>
      <c r="DJ132" s="98">
        <f t="shared" si="1311"/>
        <v>0</v>
      </c>
      <c r="DK132" s="81"/>
      <c r="DL132" s="98">
        <f t="shared" si="1312"/>
        <v>0</v>
      </c>
      <c r="DM132" s="81"/>
      <c r="DN132" s="98">
        <f t="shared" si="1313"/>
        <v>0</v>
      </c>
      <c r="DO132" s="81"/>
      <c r="DP132" s="98">
        <f t="shared" si="1314"/>
        <v>0</v>
      </c>
      <c r="DQ132" s="81"/>
      <c r="DR132" s="98"/>
      <c r="DS132" s="81"/>
      <c r="DT132" s="98">
        <f t="shared" si="1315"/>
        <v>0</v>
      </c>
      <c r="DU132" s="81"/>
      <c r="DV132" s="98">
        <f t="shared" si="1316"/>
        <v>0</v>
      </c>
      <c r="DW132" s="81"/>
      <c r="DX132" s="98">
        <f t="shared" si="1317"/>
        <v>0</v>
      </c>
      <c r="DY132" s="86"/>
      <c r="DZ132" s="98">
        <f t="shared" si="1318"/>
        <v>0</v>
      </c>
      <c r="EA132" s="101"/>
      <c r="EB132" s="98">
        <f t="shared" si="1319"/>
        <v>0</v>
      </c>
      <c r="EC132" s="101"/>
      <c r="ED132" s="98">
        <f t="shared" si="1320"/>
        <v>0</v>
      </c>
      <c r="EE132" s="101"/>
      <c r="EF132" s="98">
        <f t="shared" si="1321"/>
        <v>0</v>
      </c>
      <c r="EG132" s="98"/>
      <c r="EH132" s="98"/>
      <c r="EI132" s="98"/>
      <c r="EJ132" s="98"/>
      <c r="EK132" s="98"/>
      <c r="EL132" s="98"/>
      <c r="EM132" s="146">
        <f t="shared" si="1262"/>
        <v>131</v>
      </c>
      <c r="EN132" s="146">
        <f t="shared" si="1262"/>
        <v>40024937.386684805</v>
      </c>
    </row>
    <row r="133" spans="1:144" s="134" customFormat="1" ht="47.25" customHeight="1" x14ac:dyDescent="0.25">
      <c r="A133" s="143"/>
      <c r="B133" s="73">
        <v>102</v>
      </c>
      <c r="C133" s="172" t="s">
        <v>331</v>
      </c>
      <c r="D133" s="169" t="s">
        <v>332</v>
      </c>
      <c r="E133" s="76">
        <v>17622</v>
      </c>
      <c r="F133" s="158">
        <v>18.100000000000001</v>
      </c>
      <c r="G133" s="236">
        <v>6.8000000000000005E-2</v>
      </c>
      <c r="H133" s="79">
        <v>1</v>
      </c>
      <c r="I133" s="135">
        <v>1.4</v>
      </c>
      <c r="J133" s="135">
        <v>1.68</v>
      </c>
      <c r="K133" s="135">
        <v>2.23</v>
      </c>
      <c r="L133" s="136">
        <v>2.57</v>
      </c>
      <c r="M133" s="81">
        <v>0</v>
      </c>
      <c r="N133" s="98">
        <f t="shared" si="1263"/>
        <v>0</v>
      </c>
      <c r="O133" s="144"/>
      <c r="P133" s="98">
        <f t="shared" si="1264"/>
        <v>0</v>
      </c>
      <c r="Q133" s="87">
        <v>370</v>
      </c>
      <c r="R133" s="98">
        <f t="shared" si="1265"/>
        <v>121224529.3248</v>
      </c>
      <c r="S133" s="81"/>
      <c r="T133" s="98">
        <f t="shared" si="1266"/>
        <v>0</v>
      </c>
      <c r="U133" s="81"/>
      <c r="V133" s="98">
        <f t="shared" si="1267"/>
        <v>0</v>
      </c>
      <c r="W133" s="81"/>
      <c r="X133" s="98">
        <f t="shared" si="1268"/>
        <v>0</v>
      </c>
      <c r="Y133" s="87"/>
      <c r="Z133" s="98">
        <f t="shared" si="1269"/>
        <v>0</v>
      </c>
      <c r="AA133" s="81">
        <v>0</v>
      </c>
      <c r="AB133" s="98">
        <f t="shared" si="1270"/>
        <v>0</v>
      </c>
      <c r="AC133" s="87"/>
      <c r="AD133" s="98">
        <f t="shared" si="1271"/>
        <v>0</v>
      </c>
      <c r="AE133" s="98"/>
      <c r="AF133" s="98">
        <f t="shared" si="1272"/>
        <v>0</v>
      </c>
      <c r="AG133" s="81"/>
      <c r="AH133" s="98">
        <f t="shared" si="1273"/>
        <v>0</v>
      </c>
      <c r="AI133" s="81"/>
      <c r="AJ133" s="98">
        <f t="shared" si="1274"/>
        <v>0</v>
      </c>
      <c r="AK133" s="81"/>
      <c r="AL133" s="98">
        <f t="shared" si="1275"/>
        <v>0</v>
      </c>
      <c r="AM133" s="81"/>
      <c r="AN133" s="98">
        <f t="shared" si="1276"/>
        <v>0</v>
      </c>
      <c r="AO133" s="81">
        <v>0</v>
      </c>
      <c r="AP133" s="98">
        <f t="shared" si="1277"/>
        <v>0</v>
      </c>
      <c r="AQ133" s="81"/>
      <c r="AR133" s="98">
        <f t="shared" si="1278"/>
        <v>0</v>
      </c>
      <c r="AS133" s="81"/>
      <c r="AT133" s="98">
        <f t="shared" si="1279"/>
        <v>0</v>
      </c>
      <c r="AU133" s="81">
        <v>0</v>
      </c>
      <c r="AV133" s="98">
        <f t="shared" si="1280"/>
        <v>0</v>
      </c>
      <c r="AW133" s="81"/>
      <c r="AX133" s="98">
        <f t="shared" si="1281"/>
        <v>0</v>
      </c>
      <c r="AY133" s="81"/>
      <c r="AZ133" s="98">
        <f t="shared" si="1282"/>
        <v>0</v>
      </c>
      <c r="BA133" s="81"/>
      <c r="BB133" s="98">
        <f t="shared" si="1283"/>
        <v>0</v>
      </c>
      <c r="BC133" s="81"/>
      <c r="BD133" s="98">
        <f t="shared" si="1284"/>
        <v>0</v>
      </c>
      <c r="BE133" s="81"/>
      <c r="BF133" s="98">
        <f t="shared" si="1285"/>
        <v>0</v>
      </c>
      <c r="BG133" s="81"/>
      <c r="BH133" s="98">
        <f t="shared" si="1286"/>
        <v>0</v>
      </c>
      <c r="BI133" s="81"/>
      <c r="BJ133" s="98">
        <f t="shared" si="1287"/>
        <v>0</v>
      </c>
      <c r="BK133" s="81"/>
      <c r="BL133" s="98">
        <f t="shared" si="1288"/>
        <v>0</v>
      </c>
      <c r="BM133" s="148"/>
      <c r="BN133" s="98">
        <f t="shared" si="1289"/>
        <v>0</v>
      </c>
      <c r="BO133" s="81"/>
      <c r="BP133" s="98">
        <f t="shared" si="1322"/>
        <v>0</v>
      </c>
      <c r="BQ133" s="81"/>
      <c r="BR133" s="98">
        <f t="shared" si="1290"/>
        <v>0</v>
      </c>
      <c r="BS133" s="81"/>
      <c r="BT133" s="98">
        <f t="shared" si="1291"/>
        <v>0</v>
      </c>
      <c r="BU133" s="81"/>
      <c r="BV133" s="98">
        <f t="shared" si="1292"/>
        <v>0</v>
      </c>
      <c r="BW133" s="81"/>
      <c r="BX133" s="98">
        <f t="shared" si="1293"/>
        <v>0</v>
      </c>
      <c r="BY133" s="81"/>
      <c r="BZ133" s="98">
        <f t="shared" si="1294"/>
        <v>0</v>
      </c>
      <c r="CA133" s="87">
        <v>0</v>
      </c>
      <c r="CB133" s="98">
        <f t="shared" si="1323"/>
        <v>0</v>
      </c>
      <c r="CC133" s="81"/>
      <c r="CD133" s="98">
        <f t="shared" si="1295"/>
        <v>0</v>
      </c>
      <c r="CE133" s="81"/>
      <c r="CF133" s="98">
        <f t="shared" si="1296"/>
        <v>0</v>
      </c>
      <c r="CG133" s="87"/>
      <c r="CH133" s="98">
        <f t="shared" si="1297"/>
        <v>0</v>
      </c>
      <c r="CI133" s="87"/>
      <c r="CJ133" s="98">
        <f t="shared" si="1298"/>
        <v>0</v>
      </c>
      <c r="CK133" s="81"/>
      <c r="CL133" s="98">
        <f t="shared" si="1299"/>
        <v>0</v>
      </c>
      <c r="CM133" s="81"/>
      <c r="CN133" s="98">
        <f t="shared" si="1300"/>
        <v>0</v>
      </c>
      <c r="CO133" s="87"/>
      <c r="CP133" s="98">
        <f t="shared" si="1301"/>
        <v>0</v>
      </c>
      <c r="CQ133" s="81"/>
      <c r="CR133" s="98">
        <f t="shared" si="1302"/>
        <v>0</v>
      </c>
      <c r="CS133" s="81"/>
      <c r="CT133" s="98">
        <f t="shared" si="1303"/>
        <v>0</v>
      </c>
      <c r="CU133" s="81"/>
      <c r="CV133" s="98">
        <f t="shared" si="1304"/>
        <v>0</v>
      </c>
      <c r="CW133" s="81"/>
      <c r="CX133" s="98">
        <f t="shared" si="1305"/>
        <v>0</v>
      </c>
      <c r="CY133" s="81"/>
      <c r="CZ133" s="98">
        <f t="shared" si="1306"/>
        <v>0</v>
      </c>
      <c r="DA133" s="81"/>
      <c r="DB133" s="98">
        <f t="shared" si="1307"/>
        <v>0</v>
      </c>
      <c r="DC133" s="81"/>
      <c r="DD133" s="98">
        <f t="shared" si="1308"/>
        <v>0</v>
      </c>
      <c r="DE133" s="85"/>
      <c r="DF133" s="98">
        <f t="shared" si="1309"/>
        <v>0</v>
      </c>
      <c r="DG133" s="81"/>
      <c r="DH133" s="98">
        <f t="shared" si="1310"/>
        <v>0</v>
      </c>
      <c r="DI133" s="81"/>
      <c r="DJ133" s="98">
        <f t="shared" si="1311"/>
        <v>0</v>
      </c>
      <c r="DK133" s="81"/>
      <c r="DL133" s="98">
        <f t="shared" si="1312"/>
        <v>0</v>
      </c>
      <c r="DM133" s="81"/>
      <c r="DN133" s="98">
        <f t="shared" si="1313"/>
        <v>0</v>
      </c>
      <c r="DO133" s="81"/>
      <c r="DP133" s="98">
        <f t="shared" si="1314"/>
        <v>0</v>
      </c>
      <c r="DQ133" s="81"/>
      <c r="DR133" s="98"/>
      <c r="DS133" s="81"/>
      <c r="DT133" s="98">
        <f t="shared" si="1315"/>
        <v>0</v>
      </c>
      <c r="DU133" s="81"/>
      <c r="DV133" s="98">
        <f t="shared" si="1316"/>
        <v>0</v>
      </c>
      <c r="DW133" s="81">
        <v>20</v>
      </c>
      <c r="DX133" s="98">
        <f t="shared" si="1317"/>
        <v>6674136.5433600014</v>
      </c>
      <c r="DY133" s="86"/>
      <c r="DZ133" s="98">
        <f t="shared" si="1318"/>
        <v>0</v>
      </c>
      <c r="EA133" s="101"/>
      <c r="EB133" s="98">
        <f t="shared" si="1319"/>
        <v>0</v>
      </c>
      <c r="EC133" s="101"/>
      <c r="ED133" s="98">
        <f t="shared" si="1320"/>
        <v>0</v>
      </c>
      <c r="EE133" s="101"/>
      <c r="EF133" s="98">
        <f t="shared" si="1321"/>
        <v>0</v>
      </c>
      <c r="EG133" s="98"/>
      <c r="EH133" s="98"/>
      <c r="EI133" s="98"/>
      <c r="EJ133" s="98"/>
      <c r="EK133" s="98"/>
      <c r="EL133" s="98"/>
      <c r="EM133" s="146">
        <f t="shared" si="1262"/>
        <v>390</v>
      </c>
      <c r="EN133" s="146">
        <f t="shared" si="1262"/>
        <v>127898665.86815999</v>
      </c>
    </row>
    <row r="134" spans="1:144" s="134" customFormat="1" ht="47.25" customHeight="1" x14ac:dyDescent="0.25">
      <c r="A134" s="143"/>
      <c r="B134" s="73">
        <v>103</v>
      </c>
      <c r="C134" s="172" t="s">
        <v>333</v>
      </c>
      <c r="D134" s="142" t="s">
        <v>334</v>
      </c>
      <c r="E134" s="76">
        <v>17622</v>
      </c>
      <c r="F134" s="158">
        <v>21.84</v>
      </c>
      <c r="G134" s="236">
        <v>4.5400000000000003E-2</v>
      </c>
      <c r="H134" s="79">
        <v>1</v>
      </c>
      <c r="I134" s="135">
        <v>1.4</v>
      </c>
      <c r="J134" s="135">
        <v>1.68</v>
      </c>
      <c r="K134" s="135">
        <v>2.23</v>
      </c>
      <c r="L134" s="136">
        <v>2.57</v>
      </c>
      <c r="M134" s="81">
        <v>0</v>
      </c>
      <c r="N134" s="98">
        <f t="shared" si="1263"/>
        <v>0</v>
      </c>
      <c r="O134" s="144"/>
      <c r="P134" s="98">
        <f t="shared" si="1264"/>
        <v>0</v>
      </c>
      <c r="Q134" s="87">
        <v>391</v>
      </c>
      <c r="R134" s="98">
        <f t="shared" si="1265"/>
        <v>153214765.0121088</v>
      </c>
      <c r="S134" s="81"/>
      <c r="T134" s="98">
        <f t="shared" si="1266"/>
        <v>0</v>
      </c>
      <c r="U134" s="81"/>
      <c r="V134" s="98">
        <f t="shared" si="1267"/>
        <v>0</v>
      </c>
      <c r="W134" s="81"/>
      <c r="X134" s="98">
        <f t="shared" si="1268"/>
        <v>0</v>
      </c>
      <c r="Y134" s="87"/>
      <c r="Z134" s="98">
        <f t="shared" si="1269"/>
        <v>0</v>
      </c>
      <c r="AA134" s="81">
        <v>0</v>
      </c>
      <c r="AB134" s="98">
        <f t="shared" si="1270"/>
        <v>0</v>
      </c>
      <c r="AC134" s="87"/>
      <c r="AD134" s="98">
        <f t="shared" si="1271"/>
        <v>0</v>
      </c>
      <c r="AE134" s="98"/>
      <c r="AF134" s="98">
        <f t="shared" si="1272"/>
        <v>0</v>
      </c>
      <c r="AG134" s="81"/>
      <c r="AH134" s="98">
        <f t="shared" si="1273"/>
        <v>0</v>
      </c>
      <c r="AI134" s="81"/>
      <c r="AJ134" s="98">
        <f t="shared" si="1274"/>
        <v>0</v>
      </c>
      <c r="AK134" s="81"/>
      <c r="AL134" s="98">
        <f t="shared" si="1275"/>
        <v>0</v>
      </c>
      <c r="AM134" s="81"/>
      <c r="AN134" s="98">
        <f t="shared" si="1276"/>
        <v>0</v>
      </c>
      <c r="AO134" s="81">
        <v>0</v>
      </c>
      <c r="AP134" s="98">
        <f t="shared" si="1277"/>
        <v>0</v>
      </c>
      <c r="AQ134" s="81"/>
      <c r="AR134" s="98">
        <f t="shared" si="1278"/>
        <v>0</v>
      </c>
      <c r="AS134" s="81"/>
      <c r="AT134" s="98">
        <f t="shared" si="1279"/>
        <v>0</v>
      </c>
      <c r="AU134" s="81">
        <v>0</v>
      </c>
      <c r="AV134" s="98">
        <f t="shared" si="1280"/>
        <v>0</v>
      </c>
      <c r="AW134" s="81"/>
      <c r="AX134" s="98">
        <f t="shared" si="1281"/>
        <v>0</v>
      </c>
      <c r="AY134" s="81"/>
      <c r="AZ134" s="98">
        <f t="shared" si="1282"/>
        <v>0</v>
      </c>
      <c r="BA134" s="81"/>
      <c r="BB134" s="98">
        <f t="shared" si="1283"/>
        <v>0</v>
      </c>
      <c r="BC134" s="81"/>
      <c r="BD134" s="98">
        <f t="shared" si="1284"/>
        <v>0</v>
      </c>
      <c r="BE134" s="81"/>
      <c r="BF134" s="98">
        <f t="shared" si="1285"/>
        <v>0</v>
      </c>
      <c r="BG134" s="81"/>
      <c r="BH134" s="98">
        <f t="shared" si="1286"/>
        <v>0</v>
      </c>
      <c r="BI134" s="81"/>
      <c r="BJ134" s="98">
        <f t="shared" si="1287"/>
        <v>0</v>
      </c>
      <c r="BK134" s="81"/>
      <c r="BL134" s="98">
        <f t="shared" si="1288"/>
        <v>0</v>
      </c>
      <c r="BM134" s="148"/>
      <c r="BN134" s="98">
        <f t="shared" si="1289"/>
        <v>0</v>
      </c>
      <c r="BO134" s="81"/>
      <c r="BP134" s="98">
        <f t="shared" si="1322"/>
        <v>0</v>
      </c>
      <c r="BQ134" s="81"/>
      <c r="BR134" s="98">
        <f t="shared" si="1290"/>
        <v>0</v>
      </c>
      <c r="BS134" s="81"/>
      <c r="BT134" s="98">
        <f t="shared" si="1291"/>
        <v>0</v>
      </c>
      <c r="BU134" s="81"/>
      <c r="BV134" s="98">
        <f t="shared" si="1292"/>
        <v>0</v>
      </c>
      <c r="BW134" s="81"/>
      <c r="BX134" s="98">
        <f t="shared" si="1293"/>
        <v>0</v>
      </c>
      <c r="BY134" s="81"/>
      <c r="BZ134" s="98">
        <f t="shared" si="1294"/>
        <v>0</v>
      </c>
      <c r="CA134" s="87">
        <v>0</v>
      </c>
      <c r="CB134" s="98">
        <f t="shared" si="1323"/>
        <v>0</v>
      </c>
      <c r="CC134" s="81"/>
      <c r="CD134" s="98">
        <f t="shared" si="1295"/>
        <v>0</v>
      </c>
      <c r="CE134" s="81"/>
      <c r="CF134" s="98">
        <f t="shared" si="1296"/>
        <v>0</v>
      </c>
      <c r="CG134" s="87"/>
      <c r="CH134" s="98">
        <f t="shared" si="1297"/>
        <v>0</v>
      </c>
      <c r="CI134" s="87"/>
      <c r="CJ134" s="98">
        <f t="shared" si="1298"/>
        <v>0</v>
      </c>
      <c r="CK134" s="81"/>
      <c r="CL134" s="98">
        <f t="shared" si="1299"/>
        <v>0</v>
      </c>
      <c r="CM134" s="81"/>
      <c r="CN134" s="98">
        <f t="shared" si="1300"/>
        <v>0</v>
      </c>
      <c r="CO134" s="87"/>
      <c r="CP134" s="98">
        <f t="shared" si="1301"/>
        <v>0</v>
      </c>
      <c r="CQ134" s="81"/>
      <c r="CR134" s="98">
        <f t="shared" si="1302"/>
        <v>0</v>
      </c>
      <c r="CS134" s="81"/>
      <c r="CT134" s="98">
        <f t="shared" si="1303"/>
        <v>0</v>
      </c>
      <c r="CU134" s="81"/>
      <c r="CV134" s="98">
        <f t="shared" si="1304"/>
        <v>0</v>
      </c>
      <c r="CW134" s="81"/>
      <c r="CX134" s="98">
        <f t="shared" si="1305"/>
        <v>0</v>
      </c>
      <c r="CY134" s="81"/>
      <c r="CZ134" s="98">
        <f t="shared" si="1306"/>
        <v>0</v>
      </c>
      <c r="DA134" s="81"/>
      <c r="DB134" s="98">
        <f t="shared" si="1307"/>
        <v>0</v>
      </c>
      <c r="DC134" s="81"/>
      <c r="DD134" s="98">
        <f t="shared" si="1308"/>
        <v>0</v>
      </c>
      <c r="DE134" s="85"/>
      <c r="DF134" s="98">
        <f t="shared" si="1309"/>
        <v>0</v>
      </c>
      <c r="DG134" s="81"/>
      <c r="DH134" s="98">
        <f t="shared" si="1310"/>
        <v>0</v>
      </c>
      <c r="DI134" s="81"/>
      <c r="DJ134" s="98">
        <f t="shared" si="1311"/>
        <v>0</v>
      </c>
      <c r="DK134" s="81"/>
      <c r="DL134" s="98">
        <f t="shared" si="1312"/>
        <v>0</v>
      </c>
      <c r="DM134" s="81"/>
      <c r="DN134" s="98">
        <f t="shared" si="1313"/>
        <v>0</v>
      </c>
      <c r="DO134" s="81"/>
      <c r="DP134" s="98">
        <f t="shared" si="1314"/>
        <v>0</v>
      </c>
      <c r="DQ134" s="81"/>
      <c r="DR134" s="98"/>
      <c r="DS134" s="81"/>
      <c r="DT134" s="98">
        <f t="shared" si="1315"/>
        <v>0</v>
      </c>
      <c r="DU134" s="81"/>
      <c r="DV134" s="98">
        <f t="shared" si="1316"/>
        <v>0</v>
      </c>
      <c r="DW134" s="81">
        <v>8</v>
      </c>
      <c r="DX134" s="98">
        <f t="shared" si="1317"/>
        <v>3173968.12981248</v>
      </c>
      <c r="DY134" s="86"/>
      <c r="DZ134" s="98">
        <f t="shared" si="1318"/>
        <v>0</v>
      </c>
      <c r="EA134" s="101"/>
      <c r="EB134" s="98">
        <f t="shared" si="1319"/>
        <v>0</v>
      </c>
      <c r="EC134" s="101"/>
      <c r="ED134" s="98">
        <f t="shared" si="1320"/>
        <v>0</v>
      </c>
      <c r="EE134" s="101"/>
      <c r="EF134" s="98">
        <f t="shared" si="1321"/>
        <v>0</v>
      </c>
      <c r="EG134" s="98"/>
      <c r="EH134" s="98"/>
      <c r="EI134" s="98"/>
      <c r="EJ134" s="98"/>
      <c r="EK134" s="98"/>
      <c r="EL134" s="98"/>
      <c r="EM134" s="146">
        <f t="shared" si="1262"/>
        <v>399</v>
      </c>
      <c r="EN134" s="146">
        <f t="shared" si="1262"/>
        <v>156388733.14192128</v>
      </c>
    </row>
    <row r="135" spans="1:144" s="134" customFormat="1" ht="47.25" customHeight="1" x14ac:dyDescent="0.25">
      <c r="A135" s="143"/>
      <c r="B135" s="73">
        <v>104</v>
      </c>
      <c r="C135" s="172" t="s">
        <v>335</v>
      </c>
      <c r="D135" s="142" t="s">
        <v>336</v>
      </c>
      <c r="E135" s="76">
        <v>17622</v>
      </c>
      <c r="F135" s="158">
        <v>23.17</v>
      </c>
      <c r="G135" s="236">
        <v>8.1100000000000005E-2</v>
      </c>
      <c r="H135" s="79">
        <v>1</v>
      </c>
      <c r="I135" s="135">
        <v>1.4</v>
      </c>
      <c r="J135" s="135">
        <v>1.68</v>
      </c>
      <c r="K135" s="135">
        <v>2.23</v>
      </c>
      <c r="L135" s="136">
        <v>2.57</v>
      </c>
      <c r="M135" s="81">
        <v>0</v>
      </c>
      <c r="N135" s="98">
        <f t="shared" si="1263"/>
        <v>0</v>
      </c>
      <c r="O135" s="144"/>
      <c r="P135" s="98">
        <f t="shared" si="1264"/>
        <v>0</v>
      </c>
      <c r="Q135" s="87">
        <v>153</v>
      </c>
      <c r="R135" s="98">
        <f t="shared" si="1265"/>
        <v>64496698.41217681</v>
      </c>
      <c r="S135" s="81"/>
      <c r="T135" s="98">
        <f t="shared" si="1266"/>
        <v>0</v>
      </c>
      <c r="U135" s="81"/>
      <c r="V135" s="98">
        <f t="shared" si="1267"/>
        <v>0</v>
      </c>
      <c r="W135" s="81"/>
      <c r="X135" s="98">
        <f t="shared" si="1268"/>
        <v>0</v>
      </c>
      <c r="Y135" s="87"/>
      <c r="Z135" s="98">
        <f t="shared" si="1269"/>
        <v>0</v>
      </c>
      <c r="AA135" s="81">
        <v>0</v>
      </c>
      <c r="AB135" s="98">
        <f t="shared" si="1270"/>
        <v>0</v>
      </c>
      <c r="AC135" s="87"/>
      <c r="AD135" s="98">
        <f t="shared" si="1271"/>
        <v>0</v>
      </c>
      <c r="AE135" s="98"/>
      <c r="AF135" s="98">
        <f t="shared" si="1272"/>
        <v>0</v>
      </c>
      <c r="AG135" s="81"/>
      <c r="AH135" s="98">
        <f t="shared" si="1273"/>
        <v>0</v>
      </c>
      <c r="AI135" s="81"/>
      <c r="AJ135" s="98">
        <f t="shared" si="1274"/>
        <v>0</v>
      </c>
      <c r="AK135" s="81"/>
      <c r="AL135" s="98">
        <f t="shared" si="1275"/>
        <v>0</v>
      </c>
      <c r="AM135" s="81"/>
      <c r="AN135" s="98">
        <f t="shared" si="1276"/>
        <v>0</v>
      </c>
      <c r="AO135" s="81">
        <v>0</v>
      </c>
      <c r="AP135" s="98">
        <f t="shared" si="1277"/>
        <v>0</v>
      </c>
      <c r="AQ135" s="81"/>
      <c r="AR135" s="98">
        <f t="shared" si="1278"/>
        <v>0</v>
      </c>
      <c r="AS135" s="81"/>
      <c r="AT135" s="98">
        <f t="shared" si="1279"/>
        <v>0</v>
      </c>
      <c r="AU135" s="81">
        <v>0</v>
      </c>
      <c r="AV135" s="98">
        <f t="shared" si="1280"/>
        <v>0</v>
      </c>
      <c r="AW135" s="81"/>
      <c r="AX135" s="98">
        <f t="shared" si="1281"/>
        <v>0</v>
      </c>
      <c r="AY135" s="81"/>
      <c r="AZ135" s="98">
        <f t="shared" si="1282"/>
        <v>0</v>
      </c>
      <c r="BA135" s="81"/>
      <c r="BB135" s="98">
        <f t="shared" si="1283"/>
        <v>0</v>
      </c>
      <c r="BC135" s="81"/>
      <c r="BD135" s="98">
        <f t="shared" si="1284"/>
        <v>0</v>
      </c>
      <c r="BE135" s="81"/>
      <c r="BF135" s="98">
        <f t="shared" si="1285"/>
        <v>0</v>
      </c>
      <c r="BG135" s="81"/>
      <c r="BH135" s="98">
        <f t="shared" si="1286"/>
        <v>0</v>
      </c>
      <c r="BI135" s="81"/>
      <c r="BJ135" s="98">
        <f t="shared" si="1287"/>
        <v>0</v>
      </c>
      <c r="BK135" s="81"/>
      <c r="BL135" s="98">
        <f t="shared" si="1288"/>
        <v>0</v>
      </c>
      <c r="BM135" s="148"/>
      <c r="BN135" s="98">
        <f t="shared" si="1289"/>
        <v>0</v>
      </c>
      <c r="BO135" s="81"/>
      <c r="BP135" s="98">
        <f t="shared" si="1322"/>
        <v>0</v>
      </c>
      <c r="BQ135" s="81"/>
      <c r="BR135" s="98">
        <f t="shared" si="1290"/>
        <v>0</v>
      </c>
      <c r="BS135" s="81"/>
      <c r="BT135" s="98">
        <f t="shared" si="1291"/>
        <v>0</v>
      </c>
      <c r="BU135" s="81"/>
      <c r="BV135" s="98">
        <f t="shared" si="1292"/>
        <v>0</v>
      </c>
      <c r="BW135" s="81"/>
      <c r="BX135" s="98">
        <f t="shared" si="1293"/>
        <v>0</v>
      </c>
      <c r="BY135" s="81"/>
      <c r="BZ135" s="98">
        <f t="shared" si="1294"/>
        <v>0</v>
      </c>
      <c r="CA135" s="87">
        <v>0</v>
      </c>
      <c r="CB135" s="98">
        <f t="shared" si="1323"/>
        <v>0</v>
      </c>
      <c r="CC135" s="81"/>
      <c r="CD135" s="98">
        <f t="shared" si="1295"/>
        <v>0</v>
      </c>
      <c r="CE135" s="81"/>
      <c r="CF135" s="98">
        <f t="shared" si="1296"/>
        <v>0</v>
      </c>
      <c r="CG135" s="87"/>
      <c r="CH135" s="98">
        <f t="shared" si="1297"/>
        <v>0</v>
      </c>
      <c r="CI135" s="87"/>
      <c r="CJ135" s="98">
        <f t="shared" si="1298"/>
        <v>0</v>
      </c>
      <c r="CK135" s="81"/>
      <c r="CL135" s="98">
        <f t="shared" si="1299"/>
        <v>0</v>
      </c>
      <c r="CM135" s="81"/>
      <c r="CN135" s="98">
        <f t="shared" si="1300"/>
        <v>0</v>
      </c>
      <c r="CO135" s="87"/>
      <c r="CP135" s="98">
        <f t="shared" si="1301"/>
        <v>0</v>
      </c>
      <c r="CQ135" s="81"/>
      <c r="CR135" s="98">
        <f t="shared" si="1302"/>
        <v>0</v>
      </c>
      <c r="CS135" s="81"/>
      <c r="CT135" s="98">
        <f t="shared" si="1303"/>
        <v>0</v>
      </c>
      <c r="CU135" s="81"/>
      <c r="CV135" s="98">
        <f t="shared" si="1304"/>
        <v>0</v>
      </c>
      <c r="CW135" s="81"/>
      <c r="CX135" s="98">
        <f t="shared" si="1305"/>
        <v>0</v>
      </c>
      <c r="CY135" s="81"/>
      <c r="CZ135" s="98">
        <f t="shared" si="1306"/>
        <v>0</v>
      </c>
      <c r="DA135" s="81"/>
      <c r="DB135" s="98">
        <f t="shared" si="1307"/>
        <v>0</v>
      </c>
      <c r="DC135" s="81"/>
      <c r="DD135" s="98">
        <f t="shared" si="1308"/>
        <v>0</v>
      </c>
      <c r="DE135" s="85"/>
      <c r="DF135" s="98">
        <f t="shared" si="1309"/>
        <v>0</v>
      </c>
      <c r="DG135" s="81"/>
      <c r="DH135" s="98">
        <f t="shared" si="1310"/>
        <v>0</v>
      </c>
      <c r="DI135" s="81"/>
      <c r="DJ135" s="98">
        <f t="shared" si="1311"/>
        <v>0</v>
      </c>
      <c r="DK135" s="81"/>
      <c r="DL135" s="98">
        <f t="shared" si="1312"/>
        <v>0</v>
      </c>
      <c r="DM135" s="81"/>
      <c r="DN135" s="98">
        <f t="shared" si="1313"/>
        <v>0</v>
      </c>
      <c r="DO135" s="81"/>
      <c r="DP135" s="98">
        <f t="shared" si="1314"/>
        <v>0</v>
      </c>
      <c r="DQ135" s="81"/>
      <c r="DR135" s="98"/>
      <c r="DS135" s="81"/>
      <c r="DT135" s="98">
        <f t="shared" si="1315"/>
        <v>0</v>
      </c>
      <c r="DU135" s="81"/>
      <c r="DV135" s="98">
        <f t="shared" si="1316"/>
        <v>0</v>
      </c>
      <c r="DW135" s="81"/>
      <c r="DX135" s="98">
        <f t="shared" si="1317"/>
        <v>0</v>
      </c>
      <c r="DY135" s="86"/>
      <c r="DZ135" s="98">
        <f t="shared" si="1318"/>
        <v>0</v>
      </c>
      <c r="EA135" s="101"/>
      <c r="EB135" s="98">
        <f t="shared" si="1319"/>
        <v>0</v>
      </c>
      <c r="EC135" s="101"/>
      <c r="ED135" s="98">
        <f t="shared" si="1320"/>
        <v>0</v>
      </c>
      <c r="EE135" s="101"/>
      <c r="EF135" s="98">
        <f t="shared" si="1321"/>
        <v>0</v>
      </c>
      <c r="EG135" s="98"/>
      <c r="EH135" s="98"/>
      <c r="EI135" s="98"/>
      <c r="EJ135" s="98"/>
      <c r="EK135" s="98"/>
      <c r="EL135" s="98"/>
      <c r="EM135" s="146">
        <f t="shared" si="1262"/>
        <v>153</v>
      </c>
      <c r="EN135" s="146">
        <f t="shared" si="1262"/>
        <v>64496698.41217681</v>
      </c>
    </row>
    <row r="136" spans="1:144" s="134" customFormat="1" ht="47.25" customHeight="1" x14ac:dyDescent="0.25">
      <c r="A136" s="143"/>
      <c r="B136" s="73">
        <v>105</v>
      </c>
      <c r="C136" s="237" t="s">
        <v>337</v>
      </c>
      <c r="D136" s="173" t="s">
        <v>338</v>
      </c>
      <c r="E136" s="76">
        <v>17622</v>
      </c>
      <c r="F136" s="158">
        <v>27.23</v>
      </c>
      <c r="G136" s="236">
        <v>5.6899999999999999E-2</v>
      </c>
      <c r="H136" s="79">
        <v>1</v>
      </c>
      <c r="I136" s="135">
        <v>1.4</v>
      </c>
      <c r="J136" s="135">
        <v>1.68</v>
      </c>
      <c r="K136" s="135">
        <v>2.23</v>
      </c>
      <c r="L136" s="136">
        <v>2.57</v>
      </c>
      <c r="M136" s="81">
        <v>0</v>
      </c>
      <c r="N136" s="98">
        <f t="shared" si="1263"/>
        <v>0</v>
      </c>
      <c r="O136" s="144"/>
      <c r="P136" s="98">
        <f t="shared" si="1264"/>
        <v>0</v>
      </c>
      <c r="Q136" s="87">
        <v>138</v>
      </c>
      <c r="R136" s="98">
        <f t="shared" si="1265"/>
        <v>67726036.313812807</v>
      </c>
      <c r="S136" s="81"/>
      <c r="T136" s="98">
        <f t="shared" si="1266"/>
        <v>0</v>
      </c>
      <c r="U136" s="81"/>
      <c r="V136" s="98">
        <f t="shared" si="1267"/>
        <v>0</v>
      </c>
      <c r="W136" s="81"/>
      <c r="X136" s="98">
        <f t="shared" si="1268"/>
        <v>0</v>
      </c>
      <c r="Y136" s="87"/>
      <c r="Z136" s="98">
        <f t="shared" si="1269"/>
        <v>0</v>
      </c>
      <c r="AA136" s="81">
        <v>0</v>
      </c>
      <c r="AB136" s="98">
        <f t="shared" si="1270"/>
        <v>0</v>
      </c>
      <c r="AC136" s="87"/>
      <c r="AD136" s="98">
        <f t="shared" si="1271"/>
        <v>0</v>
      </c>
      <c r="AE136" s="98"/>
      <c r="AF136" s="98">
        <f t="shared" si="1272"/>
        <v>0</v>
      </c>
      <c r="AG136" s="81"/>
      <c r="AH136" s="98">
        <f t="shared" si="1273"/>
        <v>0</v>
      </c>
      <c r="AI136" s="81"/>
      <c r="AJ136" s="98">
        <f t="shared" si="1274"/>
        <v>0</v>
      </c>
      <c r="AK136" s="81"/>
      <c r="AL136" s="98">
        <f t="shared" si="1275"/>
        <v>0</v>
      </c>
      <c r="AM136" s="81"/>
      <c r="AN136" s="98">
        <f t="shared" si="1276"/>
        <v>0</v>
      </c>
      <c r="AO136" s="81">
        <v>0</v>
      </c>
      <c r="AP136" s="98">
        <f t="shared" si="1277"/>
        <v>0</v>
      </c>
      <c r="AQ136" s="81"/>
      <c r="AR136" s="98">
        <f t="shared" si="1278"/>
        <v>0</v>
      </c>
      <c r="AS136" s="81"/>
      <c r="AT136" s="98">
        <f t="shared" si="1279"/>
        <v>0</v>
      </c>
      <c r="AU136" s="81">
        <v>0</v>
      </c>
      <c r="AV136" s="98">
        <f t="shared" si="1280"/>
        <v>0</v>
      </c>
      <c r="AW136" s="81"/>
      <c r="AX136" s="98">
        <f t="shared" si="1281"/>
        <v>0</v>
      </c>
      <c r="AY136" s="81"/>
      <c r="AZ136" s="98">
        <f t="shared" si="1282"/>
        <v>0</v>
      </c>
      <c r="BA136" s="81"/>
      <c r="BB136" s="98">
        <f t="shared" si="1283"/>
        <v>0</v>
      </c>
      <c r="BC136" s="81"/>
      <c r="BD136" s="98">
        <f t="shared" si="1284"/>
        <v>0</v>
      </c>
      <c r="BE136" s="81"/>
      <c r="BF136" s="98">
        <f t="shared" si="1285"/>
        <v>0</v>
      </c>
      <c r="BG136" s="81"/>
      <c r="BH136" s="98">
        <f t="shared" si="1286"/>
        <v>0</v>
      </c>
      <c r="BI136" s="81"/>
      <c r="BJ136" s="98">
        <f t="shared" si="1287"/>
        <v>0</v>
      </c>
      <c r="BK136" s="81"/>
      <c r="BL136" s="98">
        <f t="shared" si="1288"/>
        <v>0</v>
      </c>
      <c r="BM136" s="148"/>
      <c r="BN136" s="98">
        <f t="shared" si="1289"/>
        <v>0</v>
      </c>
      <c r="BO136" s="81"/>
      <c r="BP136" s="98">
        <f t="shared" si="1322"/>
        <v>0</v>
      </c>
      <c r="BQ136" s="81"/>
      <c r="BR136" s="98">
        <f t="shared" si="1290"/>
        <v>0</v>
      </c>
      <c r="BS136" s="81"/>
      <c r="BT136" s="98">
        <f t="shared" si="1291"/>
        <v>0</v>
      </c>
      <c r="BU136" s="81"/>
      <c r="BV136" s="98">
        <f t="shared" si="1292"/>
        <v>0</v>
      </c>
      <c r="BW136" s="81"/>
      <c r="BX136" s="98">
        <f t="shared" si="1293"/>
        <v>0</v>
      </c>
      <c r="BY136" s="81"/>
      <c r="BZ136" s="98">
        <f t="shared" si="1294"/>
        <v>0</v>
      </c>
      <c r="CA136" s="87">
        <v>0</v>
      </c>
      <c r="CB136" s="98">
        <f t="shared" si="1323"/>
        <v>0</v>
      </c>
      <c r="CC136" s="81"/>
      <c r="CD136" s="98">
        <f t="shared" si="1295"/>
        <v>0</v>
      </c>
      <c r="CE136" s="81"/>
      <c r="CF136" s="98">
        <f t="shared" si="1296"/>
        <v>0</v>
      </c>
      <c r="CG136" s="87"/>
      <c r="CH136" s="98">
        <f t="shared" si="1297"/>
        <v>0</v>
      </c>
      <c r="CI136" s="87"/>
      <c r="CJ136" s="98">
        <f t="shared" si="1298"/>
        <v>0</v>
      </c>
      <c r="CK136" s="81"/>
      <c r="CL136" s="98">
        <f t="shared" si="1299"/>
        <v>0</v>
      </c>
      <c r="CM136" s="81"/>
      <c r="CN136" s="98">
        <f t="shared" si="1300"/>
        <v>0</v>
      </c>
      <c r="CO136" s="87"/>
      <c r="CP136" s="98">
        <f t="shared" si="1301"/>
        <v>0</v>
      </c>
      <c r="CQ136" s="81"/>
      <c r="CR136" s="98">
        <f t="shared" si="1302"/>
        <v>0</v>
      </c>
      <c r="CS136" s="81"/>
      <c r="CT136" s="98">
        <f t="shared" si="1303"/>
        <v>0</v>
      </c>
      <c r="CU136" s="81"/>
      <c r="CV136" s="98">
        <f t="shared" si="1304"/>
        <v>0</v>
      </c>
      <c r="CW136" s="81"/>
      <c r="CX136" s="98">
        <f t="shared" si="1305"/>
        <v>0</v>
      </c>
      <c r="CY136" s="81"/>
      <c r="CZ136" s="98">
        <f t="shared" si="1306"/>
        <v>0</v>
      </c>
      <c r="DA136" s="81"/>
      <c r="DB136" s="98">
        <f t="shared" si="1307"/>
        <v>0</v>
      </c>
      <c r="DC136" s="81"/>
      <c r="DD136" s="98">
        <f t="shared" si="1308"/>
        <v>0</v>
      </c>
      <c r="DE136" s="85"/>
      <c r="DF136" s="98">
        <f t="shared" si="1309"/>
        <v>0</v>
      </c>
      <c r="DG136" s="81"/>
      <c r="DH136" s="98">
        <f t="shared" si="1310"/>
        <v>0</v>
      </c>
      <c r="DI136" s="81"/>
      <c r="DJ136" s="98">
        <f t="shared" si="1311"/>
        <v>0</v>
      </c>
      <c r="DK136" s="81"/>
      <c r="DL136" s="98">
        <f t="shared" si="1312"/>
        <v>0</v>
      </c>
      <c r="DM136" s="81"/>
      <c r="DN136" s="98">
        <f t="shared" si="1313"/>
        <v>0</v>
      </c>
      <c r="DO136" s="81"/>
      <c r="DP136" s="98">
        <f t="shared" si="1314"/>
        <v>0</v>
      </c>
      <c r="DQ136" s="81"/>
      <c r="DR136" s="98"/>
      <c r="DS136" s="81"/>
      <c r="DT136" s="98">
        <f t="shared" si="1315"/>
        <v>0</v>
      </c>
      <c r="DU136" s="81"/>
      <c r="DV136" s="98">
        <f t="shared" si="1316"/>
        <v>0</v>
      </c>
      <c r="DW136" s="81"/>
      <c r="DX136" s="98">
        <f t="shared" si="1317"/>
        <v>0</v>
      </c>
      <c r="DY136" s="86"/>
      <c r="DZ136" s="98">
        <f t="shared" si="1318"/>
        <v>0</v>
      </c>
      <c r="EA136" s="101"/>
      <c r="EB136" s="98">
        <f t="shared" si="1319"/>
        <v>0</v>
      </c>
      <c r="EC136" s="101"/>
      <c r="ED136" s="98">
        <f t="shared" si="1320"/>
        <v>0</v>
      </c>
      <c r="EE136" s="101"/>
      <c r="EF136" s="98">
        <f t="shared" si="1321"/>
        <v>0</v>
      </c>
      <c r="EG136" s="98"/>
      <c r="EH136" s="98"/>
      <c r="EI136" s="98"/>
      <c r="EJ136" s="98"/>
      <c r="EK136" s="98"/>
      <c r="EL136" s="98"/>
      <c r="EM136" s="146">
        <f t="shared" si="1262"/>
        <v>138</v>
      </c>
      <c r="EN136" s="146">
        <f t="shared" si="1262"/>
        <v>67726036.313812807</v>
      </c>
    </row>
    <row r="137" spans="1:144" s="134" customFormat="1" ht="47.25" customHeight="1" x14ac:dyDescent="0.25">
      <c r="A137" s="143"/>
      <c r="B137" s="73">
        <v>106</v>
      </c>
      <c r="C137" s="237" t="s">
        <v>339</v>
      </c>
      <c r="D137" s="173" t="s">
        <v>340</v>
      </c>
      <c r="E137" s="76">
        <v>17622</v>
      </c>
      <c r="F137" s="158">
        <v>34.69</v>
      </c>
      <c r="G137" s="236">
        <v>8.8599999999999998E-2</v>
      </c>
      <c r="H137" s="79">
        <v>1</v>
      </c>
      <c r="I137" s="135">
        <v>1.4</v>
      </c>
      <c r="J137" s="135">
        <v>1.68</v>
      </c>
      <c r="K137" s="135">
        <v>2.23</v>
      </c>
      <c r="L137" s="136">
        <v>2.57</v>
      </c>
      <c r="M137" s="81">
        <v>0</v>
      </c>
      <c r="N137" s="98">
        <f t="shared" si="1263"/>
        <v>0</v>
      </c>
      <c r="O137" s="144"/>
      <c r="P137" s="98">
        <f t="shared" si="1264"/>
        <v>0</v>
      </c>
      <c r="Q137" s="87">
        <v>8</v>
      </c>
      <c r="R137" s="98">
        <f t="shared" si="1265"/>
        <v>5063775.2516735988</v>
      </c>
      <c r="S137" s="81"/>
      <c r="T137" s="98">
        <f t="shared" si="1266"/>
        <v>0</v>
      </c>
      <c r="U137" s="81"/>
      <c r="V137" s="98">
        <f t="shared" si="1267"/>
        <v>0</v>
      </c>
      <c r="W137" s="81"/>
      <c r="X137" s="98">
        <f t="shared" si="1268"/>
        <v>0</v>
      </c>
      <c r="Y137" s="87"/>
      <c r="Z137" s="98">
        <f t="shared" si="1269"/>
        <v>0</v>
      </c>
      <c r="AA137" s="81">
        <v>0</v>
      </c>
      <c r="AB137" s="98">
        <f t="shared" si="1270"/>
        <v>0</v>
      </c>
      <c r="AC137" s="87"/>
      <c r="AD137" s="98">
        <f t="shared" si="1271"/>
        <v>0</v>
      </c>
      <c r="AE137" s="98"/>
      <c r="AF137" s="98">
        <f t="shared" si="1272"/>
        <v>0</v>
      </c>
      <c r="AG137" s="81"/>
      <c r="AH137" s="98">
        <f t="shared" si="1273"/>
        <v>0</v>
      </c>
      <c r="AI137" s="81"/>
      <c r="AJ137" s="98">
        <f t="shared" si="1274"/>
        <v>0</v>
      </c>
      <c r="AK137" s="81"/>
      <c r="AL137" s="98">
        <f t="shared" si="1275"/>
        <v>0</v>
      </c>
      <c r="AM137" s="81"/>
      <c r="AN137" s="98">
        <f t="shared" si="1276"/>
        <v>0</v>
      </c>
      <c r="AO137" s="81">
        <v>0</v>
      </c>
      <c r="AP137" s="98">
        <f t="shared" si="1277"/>
        <v>0</v>
      </c>
      <c r="AQ137" s="81"/>
      <c r="AR137" s="98">
        <f t="shared" si="1278"/>
        <v>0</v>
      </c>
      <c r="AS137" s="81"/>
      <c r="AT137" s="98">
        <f t="shared" si="1279"/>
        <v>0</v>
      </c>
      <c r="AU137" s="81">
        <v>0</v>
      </c>
      <c r="AV137" s="98">
        <f t="shared" si="1280"/>
        <v>0</v>
      </c>
      <c r="AW137" s="81"/>
      <c r="AX137" s="98">
        <f t="shared" si="1281"/>
        <v>0</v>
      </c>
      <c r="AY137" s="81"/>
      <c r="AZ137" s="98">
        <f t="shared" si="1282"/>
        <v>0</v>
      </c>
      <c r="BA137" s="81"/>
      <c r="BB137" s="98">
        <f t="shared" si="1283"/>
        <v>0</v>
      </c>
      <c r="BC137" s="81"/>
      <c r="BD137" s="98">
        <f t="shared" si="1284"/>
        <v>0</v>
      </c>
      <c r="BE137" s="81"/>
      <c r="BF137" s="98">
        <f t="shared" si="1285"/>
        <v>0</v>
      </c>
      <c r="BG137" s="81"/>
      <c r="BH137" s="98">
        <f t="shared" si="1286"/>
        <v>0</v>
      </c>
      <c r="BI137" s="81"/>
      <c r="BJ137" s="98">
        <f t="shared" si="1287"/>
        <v>0</v>
      </c>
      <c r="BK137" s="81"/>
      <c r="BL137" s="98">
        <f t="shared" si="1288"/>
        <v>0</v>
      </c>
      <c r="BM137" s="148"/>
      <c r="BN137" s="98">
        <f t="shared" si="1289"/>
        <v>0</v>
      </c>
      <c r="BO137" s="81"/>
      <c r="BP137" s="98">
        <f t="shared" si="1322"/>
        <v>0</v>
      </c>
      <c r="BQ137" s="81"/>
      <c r="BR137" s="98">
        <f t="shared" si="1290"/>
        <v>0</v>
      </c>
      <c r="BS137" s="81"/>
      <c r="BT137" s="98">
        <f t="shared" si="1291"/>
        <v>0</v>
      </c>
      <c r="BU137" s="81"/>
      <c r="BV137" s="98">
        <f t="shared" si="1292"/>
        <v>0</v>
      </c>
      <c r="BW137" s="81"/>
      <c r="BX137" s="98">
        <f t="shared" si="1293"/>
        <v>0</v>
      </c>
      <c r="BY137" s="81"/>
      <c r="BZ137" s="98">
        <f t="shared" si="1294"/>
        <v>0</v>
      </c>
      <c r="CA137" s="87">
        <v>0</v>
      </c>
      <c r="CB137" s="98">
        <f t="shared" si="1323"/>
        <v>0</v>
      </c>
      <c r="CC137" s="81"/>
      <c r="CD137" s="98">
        <f t="shared" si="1295"/>
        <v>0</v>
      </c>
      <c r="CE137" s="81"/>
      <c r="CF137" s="98">
        <f t="shared" si="1296"/>
        <v>0</v>
      </c>
      <c r="CG137" s="87"/>
      <c r="CH137" s="98">
        <f t="shared" si="1297"/>
        <v>0</v>
      </c>
      <c r="CI137" s="87"/>
      <c r="CJ137" s="98">
        <f t="shared" si="1298"/>
        <v>0</v>
      </c>
      <c r="CK137" s="81"/>
      <c r="CL137" s="98">
        <f t="shared" si="1299"/>
        <v>0</v>
      </c>
      <c r="CM137" s="81"/>
      <c r="CN137" s="98">
        <f t="shared" si="1300"/>
        <v>0</v>
      </c>
      <c r="CO137" s="87"/>
      <c r="CP137" s="98">
        <f t="shared" si="1301"/>
        <v>0</v>
      </c>
      <c r="CQ137" s="81"/>
      <c r="CR137" s="98">
        <f t="shared" si="1302"/>
        <v>0</v>
      </c>
      <c r="CS137" s="81"/>
      <c r="CT137" s="98">
        <f t="shared" si="1303"/>
        <v>0</v>
      </c>
      <c r="CU137" s="81"/>
      <c r="CV137" s="98">
        <f t="shared" si="1304"/>
        <v>0</v>
      </c>
      <c r="CW137" s="81"/>
      <c r="CX137" s="98">
        <f t="shared" si="1305"/>
        <v>0</v>
      </c>
      <c r="CY137" s="81"/>
      <c r="CZ137" s="98">
        <f t="shared" si="1306"/>
        <v>0</v>
      </c>
      <c r="DA137" s="81"/>
      <c r="DB137" s="98">
        <f t="shared" si="1307"/>
        <v>0</v>
      </c>
      <c r="DC137" s="81"/>
      <c r="DD137" s="98">
        <f t="shared" si="1308"/>
        <v>0</v>
      </c>
      <c r="DE137" s="85"/>
      <c r="DF137" s="98">
        <f t="shared" si="1309"/>
        <v>0</v>
      </c>
      <c r="DG137" s="81"/>
      <c r="DH137" s="98">
        <f t="shared" si="1310"/>
        <v>0</v>
      </c>
      <c r="DI137" s="81"/>
      <c r="DJ137" s="98">
        <f t="shared" si="1311"/>
        <v>0</v>
      </c>
      <c r="DK137" s="81"/>
      <c r="DL137" s="98">
        <f t="shared" si="1312"/>
        <v>0</v>
      </c>
      <c r="DM137" s="81"/>
      <c r="DN137" s="98">
        <f t="shared" si="1313"/>
        <v>0</v>
      </c>
      <c r="DO137" s="81"/>
      <c r="DP137" s="98">
        <f t="shared" si="1314"/>
        <v>0</v>
      </c>
      <c r="DQ137" s="81"/>
      <c r="DR137" s="98"/>
      <c r="DS137" s="81"/>
      <c r="DT137" s="98">
        <f t="shared" si="1315"/>
        <v>0</v>
      </c>
      <c r="DU137" s="81"/>
      <c r="DV137" s="98">
        <f t="shared" si="1316"/>
        <v>0</v>
      </c>
      <c r="DW137" s="81"/>
      <c r="DX137" s="98">
        <f t="shared" si="1317"/>
        <v>0</v>
      </c>
      <c r="DY137" s="86"/>
      <c r="DZ137" s="98">
        <f t="shared" si="1318"/>
        <v>0</v>
      </c>
      <c r="EA137" s="101"/>
      <c r="EB137" s="98">
        <f t="shared" si="1319"/>
        <v>0</v>
      </c>
      <c r="EC137" s="101"/>
      <c r="ED137" s="98">
        <f t="shared" si="1320"/>
        <v>0</v>
      </c>
      <c r="EE137" s="101"/>
      <c r="EF137" s="98">
        <f t="shared" si="1321"/>
        <v>0</v>
      </c>
      <c r="EG137" s="98"/>
      <c r="EH137" s="98"/>
      <c r="EI137" s="98"/>
      <c r="EJ137" s="98"/>
      <c r="EK137" s="98"/>
      <c r="EL137" s="98"/>
      <c r="EM137" s="146">
        <f t="shared" si="1262"/>
        <v>8</v>
      </c>
      <c r="EN137" s="146">
        <f t="shared" si="1262"/>
        <v>5063775.2516735988</v>
      </c>
    </row>
    <row r="138" spans="1:144" s="134" customFormat="1" ht="60" x14ac:dyDescent="0.25">
      <c r="A138" s="143"/>
      <c r="B138" s="73"/>
      <c r="C138" s="238" t="s">
        <v>341</v>
      </c>
      <c r="D138" s="230" t="s">
        <v>342</v>
      </c>
      <c r="E138" s="76">
        <v>17622</v>
      </c>
      <c r="F138" s="158">
        <v>39.619999999999997</v>
      </c>
      <c r="G138" s="236">
        <v>7.4200000000000002E-2</v>
      </c>
      <c r="H138" s="79">
        <v>1</v>
      </c>
      <c r="I138" s="135">
        <v>1.4</v>
      </c>
      <c r="J138" s="135">
        <v>1.68</v>
      </c>
      <c r="K138" s="135">
        <v>2.23</v>
      </c>
      <c r="L138" s="136">
        <v>2.57</v>
      </c>
      <c r="M138" s="81"/>
      <c r="N138" s="98">
        <f t="shared" si="1263"/>
        <v>0</v>
      </c>
      <c r="O138" s="144"/>
      <c r="P138" s="98">
        <f t="shared" si="1264"/>
        <v>0</v>
      </c>
      <c r="Q138" s="87">
        <v>5</v>
      </c>
      <c r="R138" s="98">
        <f t="shared" si="1265"/>
        <v>3594528.6521759992</v>
      </c>
      <c r="S138" s="81"/>
      <c r="T138" s="98">
        <f t="shared" si="1266"/>
        <v>0</v>
      </c>
      <c r="U138" s="81"/>
      <c r="V138" s="98">
        <f t="shared" si="1267"/>
        <v>0</v>
      </c>
      <c r="W138" s="81"/>
      <c r="X138" s="98">
        <f t="shared" si="1268"/>
        <v>0</v>
      </c>
      <c r="Y138" s="87"/>
      <c r="Z138" s="98">
        <f t="shared" si="1269"/>
        <v>0</v>
      </c>
      <c r="AA138" s="81"/>
      <c r="AB138" s="98">
        <f t="shared" si="1270"/>
        <v>0</v>
      </c>
      <c r="AC138" s="87"/>
      <c r="AD138" s="98">
        <f t="shared" si="1271"/>
        <v>0</v>
      </c>
      <c r="AE138" s="98"/>
      <c r="AF138" s="98">
        <f t="shared" si="1272"/>
        <v>0</v>
      </c>
      <c r="AG138" s="81"/>
      <c r="AH138" s="98">
        <f t="shared" si="1273"/>
        <v>0</v>
      </c>
      <c r="AI138" s="81"/>
      <c r="AJ138" s="98">
        <f t="shared" si="1274"/>
        <v>0</v>
      </c>
      <c r="AK138" s="81"/>
      <c r="AL138" s="98">
        <f t="shared" si="1275"/>
        <v>0</v>
      </c>
      <c r="AM138" s="81"/>
      <c r="AN138" s="98">
        <f t="shared" si="1276"/>
        <v>0</v>
      </c>
      <c r="AO138" s="81"/>
      <c r="AP138" s="98">
        <f t="shared" si="1277"/>
        <v>0</v>
      </c>
      <c r="AQ138" s="81"/>
      <c r="AR138" s="98">
        <f t="shared" si="1278"/>
        <v>0</v>
      </c>
      <c r="AS138" s="81"/>
      <c r="AT138" s="98">
        <f t="shared" si="1279"/>
        <v>0</v>
      </c>
      <c r="AU138" s="81"/>
      <c r="AV138" s="98">
        <f t="shared" si="1280"/>
        <v>0</v>
      </c>
      <c r="AW138" s="81"/>
      <c r="AX138" s="98">
        <f t="shared" si="1281"/>
        <v>0</v>
      </c>
      <c r="AY138" s="81"/>
      <c r="AZ138" s="98">
        <f t="shared" si="1282"/>
        <v>0</v>
      </c>
      <c r="BA138" s="81"/>
      <c r="BB138" s="98">
        <f t="shared" si="1283"/>
        <v>0</v>
      </c>
      <c r="BC138" s="81"/>
      <c r="BD138" s="98">
        <f t="shared" si="1284"/>
        <v>0</v>
      </c>
      <c r="BE138" s="81"/>
      <c r="BF138" s="98">
        <f t="shared" si="1285"/>
        <v>0</v>
      </c>
      <c r="BG138" s="81"/>
      <c r="BH138" s="98">
        <f t="shared" si="1286"/>
        <v>0</v>
      </c>
      <c r="BI138" s="81"/>
      <c r="BJ138" s="98">
        <f t="shared" si="1287"/>
        <v>0</v>
      </c>
      <c r="BK138" s="81"/>
      <c r="BL138" s="98">
        <f t="shared" si="1288"/>
        <v>0</v>
      </c>
      <c r="BM138" s="148"/>
      <c r="BN138" s="98">
        <f t="shared" si="1289"/>
        <v>0</v>
      </c>
      <c r="BO138" s="81"/>
      <c r="BP138" s="98">
        <f t="shared" si="1322"/>
        <v>0</v>
      </c>
      <c r="BQ138" s="81"/>
      <c r="BR138" s="98">
        <f t="shared" si="1290"/>
        <v>0</v>
      </c>
      <c r="BS138" s="81"/>
      <c r="BT138" s="98">
        <f t="shared" si="1291"/>
        <v>0</v>
      </c>
      <c r="BU138" s="81"/>
      <c r="BV138" s="98">
        <f t="shared" si="1292"/>
        <v>0</v>
      </c>
      <c r="BW138" s="81"/>
      <c r="BX138" s="98">
        <f t="shared" si="1293"/>
        <v>0</v>
      </c>
      <c r="BY138" s="81"/>
      <c r="BZ138" s="98">
        <f t="shared" si="1294"/>
        <v>0</v>
      </c>
      <c r="CA138" s="87"/>
      <c r="CB138" s="98">
        <f t="shared" si="1323"/>
        <v>0</v>
      </c>
      <c r="CC138" s="81"/>
      <c r="CD138" s="98">
        <f t="shared" si="1295"/>
        <v>0</v>
      </c>
      <c r="CE138" s="81"/>
      <c r="CF138" s="98">
        <f t="shared" si="1296"/>
        <v>0</v>
      </c>
      <c r="CG138" s="87"/>
      <c r="CH138" s="98">
        <f t="shared" si="1297"/>
        <v>0</v>
      </c>
      <c r="CI138" s="87"/>
      <c r="CJ138" s="98">
        <f t="shared" si="1298"/>
        <v>0</v>
      </c>
      <c r="CK138" s="81"/>
      <c r="CL138" s="98">
        <f t="shared" si="1299"/>
        <v>0</v>
      </c>
      <c r="CM138" s="81"/>
      <c r="CN138" s="98">
        <f t="shared" si="1300"/>
        <v>0</v>
      </c>
      <c r="CO138" s="87"/>
      <c r="CP138" s="98">
        <f t="shared" si="1301"/>
        <v>0</v>
      </c>
      <c r="CQ138" s="81"/>
      <c r="CR138" s="98">
        <f t="shared" si="1302"/>
        <v>0</v>
      </c>
      <c r="CS138" s="81"/>
      <c r="CT138" s="98">
        <f t="shared" si="1303"/>
        <v>0</v>
      </c>
      <c r="CU138" s="81"/>
      <c r="CV138" s="98">
        <f t="shared" si="1304"/>
        <v>0</v>
      </c>
      <c r="CW138" s="81"/>
      <c r="CX138" s="98">
        <f t="shared" si="1305"/>
        <v>0</v>
      </c>
      <c r="CY138" s="81"/>
      <c r="CZ138" s="98">
        <f t="shared" si="1306"/>
        <v>0</v>
      </c>
      <c r="DA138" s="81"/>
      <c r="DB138" s="98">
        <f t="shared" si="1307"/>
        <v>0</v>
      </c>
      <c r="DC138" s="81"/>
      <c r="DD138" s="98">
        <f t="shared" si="1308"/>
        <v>0</v>
      </c>
      <c r="DE138" s="92"/>
      <c r="DF138" s="98">
        <f t="shared" si="1309"/>
        <v>0</v>
      </c>
      <c r="DG138" s="81"/>
      <c r="DH138" s="98">
        <f t="shared" si="1310"/>
        <v>0</v>
      </c>
      <c r="DI138" s="81"/>
      <c r="DJ138" s="98">
        <f t="shared" si="1311"/>
        <v>0</v>
      </c>
      <c r="DK138" s="81"/>
      <c r="DL138" s="98">
        <f t="shared" si="1312"/>
        <v>0</v>
      </c>
      <c r="DM138" s="81"/>
      <c r="DN138" s="98">
        <f t="shared" si="1313"/>
        <v>0</v>
      </c>
      <c r="DO138" s="81"/>
      <c r="DP138" s="98">
        <f t="shared" si="1314"/>
        <v>0</v>
      </c>
      <c r="DQ138" s="81"/>
      <c r="DR138" s="98"/>
      <c r="DS138" s="81"/>
      <c r="DT138" s="98">
        <f t="shared" si="1315"/>
        <v>0</v>
      </c>
      <c r="DU138" s="81"/>
      <c r="DV138" s="98">
        <f t="shared" si="1316"/>
        <v>0</v>
      </c>
      <c r="DW138" s="81"/>
      <c r="DX138" s="98">
        <f t="shared" si="1317"/>
        <v>0</v>
      </c>
      <c r="DY138" s="86"/>
      <c r="DZ138" s="98">
        <f t="shared" si="1318"/>
        <v>0</v>
      </c>
      <c r="EA138" s="101"/>
      <c r="EB138" s="98">
        <f t="shared" si="1319"/>
        <v>0</v>
      </c>
      <c r="EC138" s="101"/>
      <c r="ED138" s="98">
        <f t="shared" si="1320"/>
        <v>0</v>
      </c>
      <c r="EE138" s="101"/>
      <c r="EF138" s="98">
        <f t="shared" si="1321"/>
        <v>0</v>
      </c>
      <c r="EG138" s="98"/>
      <c r="EH138" s="98"/>
      <c r="EI138" s="98"/>
      <c r="EJ138" s="98"/>
      <c r="EK138" s="98"/>
      <c r="EL138" s="98"/>
      <c r="EM138" s="146">
        <f t="shared" si="1262"/>
        <v>5</v>
      </c>
      <c r="EN138" s="146">
        <f t="shared" si="1262"/>
        <v>3594528.6521759992</v>
      </c>
    </row>
    <row r="139" spans="1:144" s="134" customFormat="1" ht="60" x14ac:dyDescent="0.25">
      <c r="A139" s="143"/>
      <c r="B139" s="73"/>
      <c r="C139" s="238" t="s">
        <v>343</v>
      </c>
      <c r="D139" s="230" t="s">
        <v>344</v>
      </c>
      <c r="E139" s="76">
        <v>17622</v>
      </c>
      <c r="F139" s="158">
        <v>45.17</v>
      </c>
      <c r="G139" s="236">
        <v>8.1299999999999997E-2</v>
      </c>
      <c r="H139" s="79">
        <v>1</v>
      </c>
      <c r="I139" s="135">
        <v>1.4</v>
      </c>
      <c r="J139" s="135">
        <v>1.68</v>
      </c>
      <c r="K139" s="135">
        <v>2.23</v>
      </c>
      <c r="L139" s="136">
        <v>2.57</v>
      </c>
      <c r="M139" s="81"/>
      <c r="N139" s="98">
        <f t="shared" si="1263"/>
        <v>0</v>
      </c>
      <c r="O139" s="144"/>
      <c r="P139" s="98">
        <f t="shared" si="1264"/>
        <v>0</v>
      </c>
      <c r="Q139" s="87">
        <v>5</v>
      </c>
      <c r="R139" s="98">
        <f t="shared" si="1265"/>
        <v>4109355.9813239998</v>
      </c>
      <c r="S139" s="81"/>
      <c r="T139" s="98">
        <f t="shared" si="1266"/>
        <v>0</v>
      </c>
      <c r="U139" s="81"/>
      <c r="V139" s="98">
        <f t="shared" si="1267"/>
        <v>0</v>
      </c>
      <c r="W139" s="81"/>
      <c r="X139" s="98">
        <f t="shared" si="1268"/>
        <v>0</v>
      </c>
      <c r="Y139" s="87"/>
      <c r="Z139" s="98">
        <f t="shared" si="1269"/>
        <v>0</v>
      </c>
      <c r="AA139" s="81"/>
      <c r="AB139" s="98">
        <f t="shared" si="1270"/>
        <v>0</v>
      </c>
      <c r="AC139" s="87"/>
      <c r="AD139" s="98">
        <f t="shared" si="1271"/>
        <v>0</v>
      </c>
      <c r="AE139" s="98"/>
      <c r="AF139" s="98">
        <f t="shared" si="1272"/>
        <v>0</v>
      </c>
      <c r="AG139" s="81"/>
      <c r="AH139" s="98">
        <f t="shared" si="1273"/>
        <v>0</v>
      </c>
      <c r="AI139" s="81"/>
      <c r="AJ139" s="98">
        <f t="shared" si="1274"/>
        <v>0</v>
      </c>
      <c r="AK139" s="81"/>
      <c r="AL139" s="98">
        <f t="shared" si="1275"/>
        <v>0</v>
      </c>
      <c r="AM139" s="81"/>
      <c r="AN139" s="98">
        <f t="shared" si="1276"/>
        <v>0</v>
      </c>
      <c r="AO139" s="81"/>
      <c r="AP139" s="98">
        <f t="shared" si="1277"/>
        <v>0</v>
      </c>
      <c r="AQ139" s="81"/>
      <c r="AR139" s="98">
        <f t="shared" si="1278"/>
        <v>0</v>
      </c>
      <c r="AS139" s="81"/>
      <c r="AT139" s="98">
        <f t="shared" si="1279"/>
        <v>0</v>
      </c>
      <c r="AU139" s="81"/>
      <c r="AV139" s="98">
        <f t="shared" si="1280"/>
        <v>0</v>
      </c>
      <c r="AW139" s="81"/>
      <c r="AX139" s="98">
        <f t="shared" si="1281"/>
        <v>0</v>
      </c>
      <c r="AY139" s="81"/>
      <c r="AZ139" s="98">
        <f t="shared" si="1282"/>
        <v>0</v>
      </c>
      <c r="BA139" s="81"/>
      <c r="BB139" s="98">
        <f t="shared" si="1283"/>
        <v>0</v>
      </c>
      <c r="BC139" s="81"/>
      <c r="BD139" s="98">
        <f t="shared" si="1284"/>
        <v>0</v>
      </c>
      <c r="BE139" s="81"/>
      <c r="BF139" s="98">
        <f t="shared" si="1285"/>
        <v>0</v>
      </c>
      <c r="BG139" s="81"/>
      <c r="BH139" s="98">
        <f t="shared" si="1286"/>
        <v>0</v>
      </c>
      <c r="BI139" s="81"/>
      <c r="BJ139" s="98">
        <f t="shared" si="1287"/>
        <v>0</v>
      </c>
      <c r="BK139" s="81"/>
      <c r="BL139" s="98">
        <f t="shared" si="1288"/>
        <v>0</v>
      </c>
      <c r="BM139" s="148"/>
      <c r="BN139" s="98">
        <f t="shared" si="1289"/>
        <v>0</v>
      </c>
      <c r="BO139" s="81"/>
      <c r="BP139" s="98">
        <f t="shared" si="1322"/>
        <v>0</v>
      </c>
      <c r="BQ139" s="81"/>
      <c r="BR139" s="98">
        <f t="shared" si="1290"/>
        <v>0</v>
      </c>
      <c r="BS139" s="81"/>
      <c r="BT139" s="98">
        <f t="shared" si="1291"/>
        <v>0</v>
      </c>
      <c r="BU139" s="81"/>
      <c r="BV139" s="98">
        <f t="shared" si="1292"/>
        <v>0</v>
      </c>
      <c r="BW139" s="81"/>
      <c r="BX139" s="98">
        <f t="shared" si="1293"/>
        <v>0</v>
      </c>
      <c r="BY139" s="81"/>
      <c r="BZ139" s="98">
        <f t="shared" si="1294"/>
        <v>0</v>
      </c>
      <c r="CA139" s="87"/>
      <c r="CB139" s="98">
        <f t="shared" si="1323"/>
        <v>0</v>
      </c>
      <c r="CC139" s="81"/>
      <c r="CD139" s="98">
        <f t="shared" si="1295"/>
        <v>0</v>
      </c>
      <c r="CE139" s="81"/>
      <c r="CF139" s="98">
        <f t="shared" si="1296"/>
        <v>0</v>
      </c>
      <c r="CG139" s="87"/>
      <c r="CH139" s="98">
        <f t="shared" si="1297"/>
        <v>0</v>
      </c>
      <c r="CI139" s="87"/>
      <c r="CJ139" s="98">
        <f t="shared" si="1298"/>
        <v>0</v>
      </c>
      <c r="CK139" s="81"/>
      <c r="CL139" s="98">
        <f t="shared" si="1299"/>
        <v>0</v>
      </c>
      <c r="CM139" s="81"/>
      <c r="CN139" s="98">
        <f t="shared" si="1300"/>
        <v>0</v>
      </c>
      <c r="CO139" s="87"/>
      <c r="CP139" s="98">
        <f t="shared" si="1301"/>
        <v>0</v>
      </c>
      <c r="CQ139" s="81"/>
      <c r="CR139" s="98">
        <f t="shared" si="1302"/>
        <v>0</v>
      </c>
      <c r="CS139" s="81"/>
      <c r="CT139" s="98">
        <f t="shared" si="1303"/>
        <v>0</v>
      </c>
      <c r="CU139" s="81"/>
      <c r="CV139" s="98">
        <f t="shared" si="1304"/>
        <v>0</v>
      </c>
      <c r="CW139" s="81"/>
      <c r="CX139" s="98">
        <f t="shared" si="1305"/>
        <v>0</v>
      </c>
      <c r="CY139" s="81"/>
      <c r="CZ139" s="98">
        <f t="shared" si="1306"/>
        <v>0</v>
      </c>
      <c r="DA139" s="81"/>
      <c r="DB139" s="98">
        <f t="shared" si="1307"/>
        <v>0</v>
      </c>
      <c r="DC139" s="81"/>
      <c r="DD139" s="98">
        <f t="shared" si="1308"/>
        <v>0</v>
      </c>
      <c r="DE139" s="92"/>
      <c r="DF139" s="98">
        <f t="shared" si="1309"/>
        <v>0</v>
      </c>
      <c r="DG139" s="81"/>
      <c r="DH139" s="98">
        <f t="shared" si="1310"/>
        <v>0</v>
      </c>
      <c r="DI139" s="81"/>
      <c r="DJ139" s="98">
        <f t="shared" si="1311"/>
        <v>0</v>
      </c>
      <c r="DK139" s="81"/>
      <c r="DL139" s="98">
        <f t="shared" si="1312"/>
        <v>0</v>
      </c>
      <c r="DM139" s="81"/>
      <c r="DN139" s="98">
        <f t="shared" si="1313"/>
        <v>0</v>
      </c>
      <c r="DO139" s="81"/>
      <c r="DP139" s="98">
        <f t="shared" si="1314"/>
        <v>0</v>
      </c>
      <c r="DQ139" s="81"/>
      <c r="DR139" s="98"/>
      <c r="DS139" s="81"/>
      <c r="DT139" s="98">
        <f t="shared" si="1315"/>
        <v>0</v>
      </c>
      <c r="DU139" s="81"/>
      <c r="DV139" s="98">
        <f t="shared" si="1316"/>
        <v>0</v>
      </c>
      <c r="DW139" s="81"/>
      <c r="DX139" s="98">
        <f t="shared" si="1317"/>
        <v>0</v>
      </c>
      <c r="DY139" s="86"/>
      <c r="DZ139" s="98">
        <f t="shared" si="1318"/>
        <v>0</v>
      </c>
      <c r="EA139" s="101"/>
      <c r="EB139" s="98">
        <f t="shared" si="1319"/>
        <v>0</v>
      </c>
      <c r="EC139" s="101"/>
      <c r="ED139" s="98">
        <f t="shared" si="1320"/>
        <v>0</v>
      </c>
      <c r="EE139" s="101"/>
      <c r="EF139" s="98">
        <f t="shared" si="1321"/>
        <v>0</v>
      </c>
      <c r="EG139" s="98"/>
      <c r="EH139" s="98"/>
      <c r="EI139" s="98"/>
      <c r="EJ139" s="98"/>
      <c r="EK139" s="98"/>
      <c r="EL139" s="98"/>
      <c r="EM139" s="146">
        <f t="shared" si="1262"/>
        <v>5</v>
      </c>
      <c r="EN139" s="146">
        <f t="shared" si="1262"/>
        <v>4109355.9813239998</v>
      </c>
    </row>
    <row r="140" spans="1:144" s="134" customFormat="1" ht="60" x14ac:dyDescent="0.25">
      <c r="A140" s="143"/>
      <c r="B140" s="73"/>
      <c r="C140" s="238" t="s">
        <v>345</v>
      </c>
      <c r="D140" s="230" t="s">
        <v>346</v>
      </c>
      <c r="E140" s="76">
        <v>17622</v>
      </c>
      <c r="F140" s="237">
        <v>56.81</v>
      </c>
      <c r="G140" s="236">
        <v>3.0000000000000001E-3</v>
      </c>
      <c r="H140" s="79">
        <v>1</v>
      </c>
      <c r="I140" s="135">
        <v>1.4</v>
      </c>
      <c r="J140" s="135">
        <v>1.68</v>
      </c>
      <c r="K140" s="135">
        <v>2.23</v>
      </c>
      <c r="L140" s="136">
        <v>2.57</v>
      </c>
      <c r="M140" s="81"/>
      <c r="N140" s="98">
        <f t="shared" si="1263"/>
        <v>0</v>
      </c>
      <c r="O140" s="144"/>
      <c r="P140" s="98">
        <f t="shared" si="1264"/>
        <v>0</v>
      </c>
      <c r="Q140" s="87">
        <v>5</v>
      </c>
      <c r="R140" s="98">
        <f t="shared" si="1265"/>
        <v>5011535.7349200007</v>
      </c>
      <c r="S140" s="81"/>
      <c r="T140" s="98">
        <f t="shared" si="1266"/>
        <v>0</v>
      </c>
      <c r="U140" s="81"/>
      <c r="V140" s="98">
        <f t="shared" si="1267"/>
        <v>0</v>
      </c>
      <c r="W140" s="81"/>
      <c r="X140" s="98">
        <f t="shared" si="1268"/>
        <v>0</v>
      </c>
      <c r="Y140" s="87"/>
      <c r="Z140" s="98">
        <f t="shared" si="1269"/>
        <v>0</v>
      </c>
      <c r="AA140" s="81"/>
      <c r="AB140" s="98">
        <f t="shared" si="1270"/>
        <v>0</v>
      </c>
      <c r="AC140" s="87"/>
      <c r="AD140" s="98">
        <f t="shared" si="1271"/>
        <v>0</v>
      </c>
      <c r="AE140" s="98"/>
      <c r="AF140" s="98">
        <f t="shared" si="1272"/>
        <v>0</v>
      </c>
      <c r="AG140" s="81"/>
      <c r="AH140" s="98">
        <f t="shared" si="1273"/>
        <v>0</v>
      </c>
      <c r="AI140" s="81"/>
      <c r="AJ140" s="98">
        <f t="shared" si="1274"/>
        <v>0</v>
      </c>
      <c r="AK140" s="81"/>
      <c r="AL140" s="98">
        <f t="shared" si="1275"/>
        <v>0</v>
      </c>
      <c r="AM140" s="81"/>
      <c r="AN140" s="98">
        <f t="shared" si="1276"/>
        <v>0</v>
      </c>
      <c r="AO140" s="81"/>
      <c r="AP140" s="98">
        <f t="shared" si="1277"/>
        <v>0</v>
      </c>
      <c r="AQ140" s="81"/>
      <c r="AR140" s="98">
        <f t="shared" si="1278"/>
        <v>0</v>
      </c>
      <c r="AS140" s="81"/>
      <c r="AT140" s="98">
        <f t="shared" si="1279"/>
        <v>0</v>
      </c>
      <c r="AU140" s="81"/>
      <c r="AV140" s="98">
        <f t="shared" si="1280"/>
        <v>0</v>
      </c>
      <c r="AW140" s="81"/>
      <c r="AX140" s="98">
        <f t="shared" si="1281"/>
        <v>0</v>
      </c>
      <c r="AY140" s="81"/>
      <c r="AZ140" s="98">
        <f t="shared" si="1282"/>
        <v>0</v>
      </c>
      <c r="BA140" s="81"/>
      <c r="BB140" s="98">
        <f t="shared" si="1283"/>
        <v>0</v>
      </c>
      <c r="BC140" s="81"/>
      <c r="BD140" s="98">
        <f t="shared" si="1284"/>
        <v>0</v>
      </c>
      <c r="BE140" s="81"/>
      <c r="BF140" s="98">
        <f t="shared" si="1285"/>
        <v>0</v>
      </c>
      <c r="BG140" s="81"/>
      <c r="BH140" s="98">
        <f t="shared" si="1286"/>
        <v>0</v>
      </c>
      <c r="BI140" s="81"/>
      <c r="BJ140" s="98">
        <f>(BI140*$E140*$F140*((1-$G140)+$G140*$I140*$H140*BJ$10))</f>
        <v>0</v>
      </c>
      <c r="BK140" s="81"/>
      <c r="BL140" s="98">
        <f t="shared" si="1288"/>
        <v>0</v>
      </c>
      <c r="BM140" s="148"/>
      <c r="BN140" s="98">
        <f t="shared" si="1289"/>
        <v>0</v>
      </c>
      <c r="BO140" s="81"/>
      <c r="BP140" s="98">
        <f t="shared" si="1322"/>
        <v>0</v>
      </c>
      <c r="BQ140" s="81"/>
      <c r="BR140" s="98">
        <f t="shared" si="1290"/>
        <v>0</v>
      </c>
      <c r="BS140" s="81"/>
      <c r="BT140" s="98">
        <f t="shared" si="1291"/>
        <v>0</v>
      </c>
      <c r="BU140" s="81"/>
      <c r="BV140" s="98">
        <f t="shared" si="1292"/>
        <v>0</v>
      </c>
      <c r="BW140" s="81"/>
      <c r="BX140" s="98">
        <f t="shared" si="1293"/>
        <v>0</v>
      </c>
      <c r="BY140" s="81"/>
      <c r="BZ140" s="98">
        <f t="shared" si="1294"/>
        <v>0</v>
      </c>
      <c r="CA140" s="87"/>
      <c r="CB140" s="98">
        <f t="shared" si="1323"/>
        <v>0</v>
      </c>
      <c r="CC140" s="81"/>
      <c r="CD140" s="98">
        <f t="shared" si="1295"/>
        <v>0</v>
      </c>
      <c r="CE140" s="81"/>
      <c r="CF140" s="98">
        <f t="shared" si="1296"/>
        <v>0</v>
      </c>
      <c r="CG140" s="87"/>
      <c r="CH140" s="98">
        <f t="shared" si="1297"/>
        <v>0</v>
      </c>
      <c r="CI140" s="87"/>
      <c r="CJ140" s="98">
        <f t="shared" si="1298"/>
        <v>0</v>
      </c>
      <c r="CK140" s="81"/>
      <c r="CL140" s="98">
        <f t="shared" si="1299"/>
        <v>0</v>
      </c>
      <c r="CM140" s="81"/>
      <c r="CN140" s="98">
        <f t="shared" si="1300"/>
        <v>0</v>
      </c>
      <c r="CO140" s="87"/>
      <c r="CP140" s="98">
        <f t="shared" si="1301"/>
        <v>0</v>
      </c>
      <c r="CQ140" s="81"/>
      <c r="CR140" s="98">
        <f t="shared" si="1302"/>
        <v>0</v>
      </c>
      <c r="CS140" s="81"/>
      <c r="CT140" s="98">
        <f t="shared" si="1303"/>
        <v>0</v>
      </c>
      <c r="CU140" s="81"/>
      <c r="CV140" s="98">
        <f t="shared" si="1304"/>
        <v>0</v>
      </c>
      <c r="CW140" s="81"/>
      <c r="CX140" s="98">
        <f t="shared" si="1305"/>
        <v>0</v>
      </c>
      <c r="CY140" s="81"/>
      <c r="CZ140" s="98">
        <f t="shared" si="1306"/>
        <v>0</v>
      </c>
      <c r="DA140" s="81"/>
      <c r="DB140" s="98">
        <f t="shared" si="1307"/>
        <v>0</v>
      </c>
      <c r="DC140" s="81"/>
      <c r="DD140" s="98">
        <f t="shared" si="1308"/>
        <v>0</v>
      </c>
      <c r="DE140" s="92"/>
      <c r="DF140" s="98">
        <f t="shared" si="1309"/>
        <v>0</v>
      </c>
      <c r="DG140" s="81"/>
      <c r="DH140" s="98">
        <f t="shared" si="1310"/>
        <v>0</v>
      </c>
      <c r="DI140" s="81"/>
      <c r="DJ140" s="98">
        <f t="shared" si="1311"/>
        <v>0</v>
      </c>
      <c r="DK140" s="81"/>
      <c r="DL140" s="98">
        <f t="shared" si="1312"/>
        <v>0</v>
      </c>
      <c r="DM140" s="81"/>
      <c r="DN140" s="98">
        <f t="shared" si="1313"/>
        <v>0</v>
      </c>
      <c r="DO140" s="81"/>
      <c r="DP140" s="98">
        <f t="shared" si="1314"/>
        <v>0</v>
      </c>
      <c r="DQ140" s="81"/>
      <c r="DR140" s="98"/>
      <c r="DS140" s="81"/>
      <c r="DT140" s="98">
        <f t="shared" si="1315"/>
        <v>0</v>
      </c>
      <c r="DU140" s="81"/>
      <c r="DV140" s="98">
        <f t="shared" si="1316"/>
        <v>0</v>
      </c>
      <c r="DW140" s="81"/>
      <c r="DX140" s="98">
        <f t="shared" si="1317"/>
        <v>0</v>
      </c>
      <c r="DY140" s="86"/>
      <c r="DZ140" s="98">
        <f t="shared" si="1318"/>
        <v>0</v>
      </c>
      <c r="EA140" s="101"/>
      <c r="EB140" s="98">
        <f t="shared" si="1319"/>
        <v>0</v>
      </c>
      <c r="EC140" s="101"/>
      <c r="ED140" s="98">
        <f t="shared" si="1320"/>
        <v>0</v>
      </c>
      <c r="EE140" s="101"/>
      <c r="EF140" s="98">
        <f t="shared" si="1321"/>
        <v>0</v>
      </c>
      <c r="EG140" s="98"/>
      <c r="EH140" s="98"/>
      <c r="EI140" s="98"/>
      <c r="EJ140" s="98"/>
      <c r="EK140" s="98"/>
      <c r="EL140" s="98"/>
      <c r="EM140" s="146">
        <f t="shared" si="1262"/>
        <v>5</v>
      </c>
      <c r="EN140" s="146">
        <f t="shared" si="1262"/>
        <v>5011535.7349200007</v>
      </c>
    </row>
    <row r="141" spans="1:144" s="70" customFormat="1" ht="15" x14ac:dyDescent="0.25">
      <c r="A141" s="63">
        <v>20</v>
      </c>
      <c r="B141" s="128"/>
      <c r="C141" s="174" t="s">
        <v>347</v>
      </c>
      <c r="D141" s="163" t="s">
        <v>348</v>
      </c>
      <c r="E141" s="76">
        <v>17622</v>
      </c>
      <c r="F141" s="130"/>
      <c r="G141" s="78"/>
      <c r="H141" s="175"/>
      <c r="I141" s="131">
        <v>1.4</v>
      </c>
      <c r="J141" s="131">
        <v>1.68</v>
      </c>
      <c r="K141" s="131">
        <v>2.23</v>
      </c>
      <c r="L141" s="120">
        <v>2.57</v>
      </c>
      <c r="M141" s="107">
        <f t="shared" ref="M141:Y141" si="1324">SUM(M142:M147)</f>
        <v>3</v>
      </c>
      <c r="N141" s="107">
        <f t="shared" si="1324"/>
        <v>54769.175999999992</v>
      </c>
      <c r="O141" s="107">
        <f t="shared" ref="O141" si="1325">SUM(O142:O147)</f>
        <v>0</v>
      </c>
      <c r="P141" s="107">
        <f>SUM(P142:P147)</f>
        <v>0</v>
      </c>
      <c r="Q141" s="107">
        <f t="shared" si="1324"/>
        <v>0</v>
      </c>
      <c r="R141" s="107">
        <f>SUM(R142:R147)</f>
        <v>0</v>
      </c>
      <c r="S141" s="107">
        <f t="shared" si="1324"/>
        <v>0</v>
      </c>
      <c r="T141" s="107">
        <f>SUM(T142:T147)</f>
        <v>0</v>
      </c>
      <c r="U141" s="107">
        <f t="shared" si="1324"/>
        <v>0</v>
      </c>
      <c r="V141" s="107">
        <f>SUM(V142:V147)</f>
        <v>0</v>
      </c>
      <c r="W141" s="107">
        <f t="shared" si="1324"/>
        <v>0</v>
      </c>
      <c r="X141" s="107">
        <f>SUM(X142:X147)</f>
        <v>0</v>
      </c>
      <c r="Y141" s="107">
        <f t="shared" si="1324"/>
        <v>128</v>
      </c>
      <c r="Z141" s="107">
        <f>SUM(Z142:Z147)</f>
        <v>2336818.176</v>
      </c>
      <c r="AA141" s="107">
        <f t="shared" ref="AA141:AG141" si="1326">SUM(AA142:AA147)</f>
        <v>7</v>
      </c>
      <c r="AB141" s="107">
        <f>SUM(AB142:AB147)</f>
        <v>127794.74399999998</v>
      </c>
      <c r="AC141" s="107">
        <f t="shared" ref="AC141" si="1327">SUM(AC142:AC147)</f>
        <v>0</v>
      </c>
      <c r="AD141" s="107">
        <f t="shared" si="1326"/>
        <v>0</v>
      </c>
      <c r="AE141" s="107">
        <f>SUM(AE142:AE147)</f>
        <v>22</v>
      </c>
      <c r="AF141" s="107">
        <f t="shared" si="1326"/>
        <v>481968.74879999994</v>
      </c>
      <c r="AG141" s="107">
        <f t="shared" si="1326"/>
        <v>10</v>
      </c>
      <c r="AH141" s="107">
        <f>SUM(AH142:AH147)</f>
        <v>182563.91999999998</v>
      </c>
      <c r="AI141" s="107">
        <f t="shared" ref="AI141:AO141" si="1328">SUM(AI142:AI147)</f>
        <v>30</v>
      </c>
      <c r="AJ141" s="107">
        <f>SUM(AJ142:AJ147)</f>
        <v>547691.76</v>
      </c>
      <c r="AK141" s="107">
        <f t="shared" si="1328"/>
        <v>0</v>
      </c>
      <c r="AL141" s="107">
        <f>SUM(AL142:AL147)</f>
        <v>0</v>
      </c>
      <c r="AM141" s="107">
        <f t="shared" si="1328"/>
        <v>0</v>
      </c>
      <c r="AN141" s="107">
        <f>SUM(AN142:AN147)</f>
        <v>0</v>
      </c>
      <c r="AO141" s="107">
        <f t="shared" si="1328"/>
        <v>115</v>
      </c>
      <c r="AP141" s="107">
        <f>SUM(AP142:AP147)</f>
        <v>2990100.96</v>
      </c>
      <c r="AQ141" s="107">
        <f t="shared" ref="AQ141:BA141" si="1329">SUM(AQ142:AQ147)</f>
        <v>50</v>
      </c>
      <c r="AR141" s="107">
        <f>SUM(AR142:AR147)</f>
        <v>912819.6</v>
      </c>
      <c r="AS141" s="107">
        <f t="shared" si="1329"/>
        <v>19</v>
      </c>
      <c r="AT141" s="107">
        <f>SUM(AT142:AT147)</f>
        <v>346871.44799999997</v>
      </c>
      <c r="AU141" s="107">
        <f t="shared" si="1329"/>
        <v>24</v>
      </c>
      <c r="AV141" s="107">
        <f>SUM(AV142:AV147)</f>
        <v>438153.40799999994</v>
      </c>
      <c r="AW141" s="107">
        <f t="shared" si="1329"/>
        <v>18</v>
      </c>
      <c r="AX141" s="107">
        <f>SUM(AX142:AX147)</f>
        <v>328615.05599999998</v>
      </c>
      <c r="AY141" s="107">
        <f t="shared" si="1329"/>
        <v>0</v>
      </c>
      <c r="AZ141" s="107">
        <f>SUM(AZ142:AZ147)</f>
        <v>0</v>
      </c>
      <c r="BA141" s="107">
        <f t="shared" si="1329"/>
        <v>3</v>
      </c>
      <c r="BB141" s="107">
        <f>SUM(BB142:BB147)</f>
        <v>54769.175999999992</v>
      </c>
      <c r="BC141" s="107">
        <f t="shared" ref="BC141:BM141" si="1330">SUM(BC142:BC147)</f>
        <v>100</v>
      </c>
      <c r="BD141" s="107">
        <f>SUM(BD142:BD147)</f>
        <v>1825639.2</v>
      </c>
      <c r="BE141" s="107">
        <f t="shared" si="1330"/>
        <v>81</v>
      </c>
      <c r="BF141" s="107">
        <f>SUM(BF142:BF147)</f>
        <v>1478767.7519999999</v>
      </c>
      <c r="BG141" s="107">
        <f t="shared" ref="BG141" si="1331">SUM(BG142:BG147)</f>
        <v>0</v>
      </c>
      <c r="BH141" s="107">
        <f>SUM(BH142:BH147)</f>
        <v>0</v>
      </c>
      <c r="BI141" s="107">
        <f t="shared" si="1330"/>
        <v>0</v>
      </c>
      <c r="BJ141" s="107">
        <f>SUM(BJ142:BJ147)</f>
        <v>0</v>
      </c>
      <c r="BK141" s="107">
        <f t="shared" si="1330"/>
        <v>1</v>
      </c>
      <c r="BL141" s="107">
        <f>SUM(BL142:BL147)</f>
        <v>18256.392</v>
      </c>
      <c r="BM141" s="107">
        <f t="shared" si="1330"/>
        <v>5</v>
      </c>
      <c r="BN141" s="107">
        <f>SUM(BN142:BN147)</f>
        <v>91281.959999999992</v>
      </c>
      <c r="BO141" s="107">
        <f t="shared" ref="BO141:DU141" si="1332">SUM(BO142:BO147)</f>
        <v>60</v>
      </c>
      <c r="BP141" s="107">
        <f>SUM(BP142:BP147)</f>
        <v>1095383.52</v>
      </c>
      <c r="BQ141" s="107">
        <f t="shared" si="1332"/>
        <v>15</v>
      </c>
      <c r="BR141" s="107">
        <f>SUM(BR142:BR147)</f>
        <v>273845.88</v>
      </c>
      <c r="BS141" s="107">
        <f t="shared" si="1332"/>
        <v>4</v>
      </c>
      <c r="BT141" s="107">
        <f>SUM(BT142:BT147)</f>
        <v>73025.567999999999</v>
      </c>
      <c r="BU141" s="107">
        <f t="shared" si="1332"/>
        <v>0</v>
      </c>
      <c r="BV141" s="107">
        <f>SUM(BV142:BV147)</f>
        <v>0</v>
      </c>
      <c r="BW141" s="107">
        <f t="shared" si="1332"/>
        <v>0</v>
      </c>
      <c r="BX141" s="107">
        <f>SUM(BX142:BX147)</f>
        <v>0</v>
      </c>
      <c r="BY141" s="107">
        <f t="shared" si="1332"/>
        <v>10</v>
      </c>
      <c r="BZ141" s="107">
        <f>SUM(BZ142:BZ147)</f>
        <v>182563.91999999998</v>
      </c>
      <c r="CA141" s="107">
        <f>SUM(CA142:CA147)</f>
        <v>3</v>
      </c>
      <c r="CB141" s="107">
        <f t="shared" si="1332"/>
        <v>65723.011199999994</v>
      </c>
      <c r="CC141" s="107">
        <f t="shared" si="1332"/>
        <v>0</v>
      </c>
      <c r="CD141" s="107">
        <f t="shared" si="1332"/>
        <v>0</v>
      </c>
      <c r="CE141" s="107">
        <f t="shared" si="1332"/>
        <v>0</v>
      </c>
      <c r="CF141" s="107">
        <f t="shared" si="1332"/>
        <v>0</v>
      </c>
      <c r="CG141" s="107">
        <f t="shared" si="1332"/>
        <v>0</v>
      </c>
      <c r="CH141" s="107">
        <f t="shared" si="1332"/>
        <v>0</v>
      </c>
      <c r="CI141" s="107">
        <f t="shared" si="1332"/>
        <v>0</v>
      </c>
      <c r="CJ141" s="107">
        <f t="shared" si="1332"/>
        <v>0</v>
      </c>
      <c r="CK141" s="107">
        <f t="shared" si="1332"/>
        <v>10</v>
      </c>
      <c r="CL141" s="107">
        <f t="shared" si="1332"/>
        <v>219076.704</v>
      </c>
      <c r="CM141" s="107">
        <f t="shared" si="1332"/>
        <v>0</v>
      </c>
      <c r="CN141" s="107">
        <f t="shared" si="1332"/>
        <v>0</v>
      </c>
      <c r="CO141" s="107">
        <f t="shared" si="1332"/>
        <v>12</v>
      </c>
      <c r="CP141" s="107">
        <f t="shared" si="1332"/>
        <v>262892.04479999997</v>
      </c>
      <c r="CQ141" s="107">
        <f t="shared" si="1332"/>
        <v>0</v>
      </c>
      <c r="CR141" s="107">
        <f t="shared" si="1332"/>
        <v>0</v>
      </c>
      <c r="CS141" s="107">
        <f t="shared" si="1332"/>
        <v>5</v>
      </c>
      <c r="CT141" s="107">
        <f t="shared" si="1332"/>
        <v>109538.352</v>
      </c>
      <c r="CU141" s="107">
        <f t="shared" si="1332"/>
        <v>10</v>
      </c>
      <c r="CV141" s="107">
        <f t="shared" si="1332"/>
        <v>219076.704</v>
      </c>
      <c r="CW141" s="107">
        <f t="shared" si="1332"/>
        <v>15</v>
      </c>
      <c r="CX141" s="107">
        <f t="shared" si="1332"/>
        <v>328615.05599999998</v>
      </c>
      <c r="CY141" s="107">
        <f t="shared" si="1332"/>
        <v>7</v>
      </c>
      <c r="CZ141" s="107">
        <f t="shared" si="1332"/>
        <v>153353.69279999999</v>
      </c>
      <c r="DA141" s="107">
        <f t="shared" si="1332"/>
        <v>0</v>
      </c>
      <c r="DB141" s="107">
        <f t="shared" si="1332"/>
        <v>0</v>
      </c>
      <c r="DC141" s="107">
        <f t="shared" si="1332"/>
        <v>1</v>
      </c>
      <c r="DD141" s="107">
        <f t="shared" si="1332"/>
        <v>21907.670399999999</v>
      </c>
      <c r="DE141" s="176">
        <f t="shared" si="1332"/>
        <v>1</v>
      </c>
      <c r="DF141" s="107">
        <f t="shared" si="1332"/>
        <v>21907.670399999999</v>
      </c>
      <c r="DG141" s="107">
        <f t="shared" si="1332"/>
        <v>0</v>
      </c>
      <c r="DH141" s="107">
        <f t="shared" si="1332"/>
        <v>0</v>
      </c>
      <c r="DI141" s="107">
        <f t="shared" si="1332"/>
        <v>0</v>
      </c>
      <c r="DJ141" s="107">
        <f t="shared" si="1332"/>
        <v>0</v>
      </c>
      <c r="DK141" s="107">
        <f t="shared" si="1332"/>
        <v>0</v>
      </c>
      <c r="DL141" s="107">
        <f>SUM(DL142:DL147)</f>
        <v>0</v>
      </c>
      <c r="DM141" s="107">
        <f t="shared" ref="DM141" si="1333">SUM(DM142:DM147)</f>
        <v>0</v>
      </c>
      <c r="DN141" s="107">
        <f>SUM(DN142:DN147)</f>
        <v>0</v>
      </c>
      <c r="DO141" s="107">
        <f t="shared" si="1332"/>
        <v>0</v>
      </c>
      <c r="DP141" s="107">
        <f t="shared" si="1332"/>
        <v>0</v>
      </c>
      <c r="DQ141" s="107">
        <f t="shared" si="1332"/>
        <v>0</v>
      </c>
      <c r="DR141" s="107">
        <f t="shared" si="1332"/>
        <v>0</v>
      </c>
      <c r="DS141" s="107">
        <f t="shared" si="1332"/>
        <v>0</v>
      </c>
      <c r="DT141" s="107">
        <f>SUM(DT142:DT147)</f>
        <v>0</v>
      </c>
      <c r="DU141" s="107">
        <f t="shared" si="1332"/>
        <v>0</v>
      </c>
      <c r="DV141" s="107">
        <f>SUM(DV142:DV147)</f>
        <v>0</v>
      </c>
      <c r="DW141" s="107">
        <f t="shared" ref="DW141:EN141" si="1334">SUM(DW142:DW147)</f>
        <v>0</v>
      </c>
      <c r="DX141" s="107">
        <f t="shared" si="1334"/>
        <v>0</v>
      </c>
      <c r="DY141" s="107">
        <f t="shared" si="1334"/>
        <v>0</v>
      </c>
      <c r="DZ141" s="107">
        <f t="shared" si="1334"/>
        <v>0</v>
      </c>
      <c r="EA141" s="107">
        <f t="shared" si="1334"/>
        <v>0</v>
      </c>
      <c r="EB141" s="107">
        <f t="shared" si="1334"/>
        <v>0</v>
      </c>
      <c r="EC141" s="107">
        <f t="shared" si="1334"/>
        <v>0</v>
      </c>
      <c r="ED141" s="107">
        <f t="shared" si="1334"/>
        <v>0</v>
      </c>
      <c r="EE141" s="107"/>
      <c r="EF141" s="107"/>
      <c r="EG141" s="107"/>
      <c r="EH141" s="107"/>
      <c r="EI141" s="107"/>
      <c r="EJ141" s="107"/>
      <c r="EK141" s="107"/>
      <c r="EL141" s="107"/>
      <c r="EM141" s="107">
        <f t="shared" si="1334"/>
        <v>769</v>
      </c>
      <c r="EN141" s="107">
        <f t="shared" si="1334"/>
        <v>15243791.270399999</v>
      </c>
    </row>
    <row r="142" spans="1:144" s="3" customFormat="1" x14ac:dyDescent="0.25">
      <c r="A142" s="143"/>
      <c r="B142" s="73">
        <v>107</v>
      </c>
      <c r="C142" s="147" t="s">
        <v>349</v>
      </c>
      <c r="D142" s="162" t="s">
        <v>350</v>
      </c>
      <c r="E142" s="76">
        <v>17622</v>
      </c>
      <c r="F142" s="77">
        <v>0.74</v>
      </c>
      <c r="G142" s="78"/>
      <c r="H142" s="79">
        <v>1</v>
      </c>
      <c r="I142" s="124">
        <v>1.4</v>
      </c>
      <c r="J142" s="124">
        <v>1.68</v>
      </c>
      <c r="K142" s="124">
        <v>2.23</v>
      </c>
      <c r="L142" s="126">
        <v>2.57</v>
      </c>
      <c r="M142" s="81">
        <v>3</v>
      </c>
      <c r="N142" s="82">
        <f t="shared" ref="N142:N146" si="1335">(M142*$E142*$F142*$H142*$I142*N$10)</f>
        <v>54769.175999999992</v>
      </c>
      <c r="O142" s="144"/>
      <c r="P142" s="82">
        <f t="shared" ref="P142:P146" si="1336">(O142*$E142*$F142*$H142*$I142*P$10)</f>
        <v>0</v>
      </c>
      <c r="Q142" s="87"/>
      <c r="R142" s="82">
        <f t="shared" ref="R142:R146" si="1337">(Q142*$E142*$F142*$H142*$I142*R$10)</f>
        <v>0</v>
      </c>
      <c r="S142" s="81"/>
      <c r="T142" s="82">
        <f t="shared" ref="T142:T146" si="1338">(S142*$E142*$F142*$H142*$I142*T$10)</f>
        <v>0</v>
      </c>
      <c r="U142" s="81"/>
      <c r="V142" s="82">
        <f t="shared" ref="V142:V146" si="1339">(U142*$E142*$F142*$H142*$I142*V$10)</f>
        <v>0</v>
      </c>
      <c r="W142" s="81"/>
      <c r="X142" s="82">
        <f t="shared" ref="X142:X146" si="1340">(W142*$E142*$F142*$H142*$I142*X$10)</f>
        <v>0</v>
      </c>
      <c r="Y142" s="87">
        <v>128</v>
      </c>
      <c r="Z142" s="82">
        <f t="shared" ref="Z142:Z146" si="1341">(Y142*$E142*$F142*$H142*$I142*Z$10)</f>
        <v>2336818.176</v>
      </c>
      <c r="AA142" s="81">
        <v>7</v>
      </c>
      <c r="AB142" s="82">
        <f t="shared" ref="AB142:AB146" si="1342">(AA142*$E142*$F142*$H142*$I142*AB$10)</f>
        <v>127794.74399999998</v>
      </c>
      <c r="AC142" s="87"/>
      <c r="AD142" s="81">
        <f>SUM(AC142*$E142*$F142*$H142*$J142*$AD$10)</f>
        <v>0</v>
      </c>
      <c r="AE142" s="87">
        <v>22</v>
      </c>
      <c r="AF142" s="81">
        <f t="shared" ref="AF142:AF146" si="1343">SUM(AE142*$E142*$F142*$H142*$J142)</f>
        <v>481968.74879999994</v>
      </c>
      <c r="AG142" s="81">
        <v>10</v>
      </c>
      <c r="AH142" s="82">
        <f t="shared" ref="AH142:AH146" si="1344">(AG142*$E142*$F142*$H142*$I142*AH$10)</f>
        <v>182563.91999999998</v>
      </c>
      <c r="AI142" s="81">
        <v>30</v>
      </c>
      <c r="AJ142" s="82">
        <f t="shared" ref="AJ142:AJ146" si="1345">(AI142*$E142*$F142*$H142*$I142*AJ$10)</f>
        <v>547691.76</v>
      </c>
      <c r="AK142" s="81"/>
      <c r="AL142" s="82">
        <f t="shared" ref="AL142:AL146" si="1346">(AK142*$E142*$F142*$H142*$I142*AL$10)</f>
        <v>0</v>
      </c>
      <c r="AM142" s="81"/>
      <c r="AN142" s="82">
        <f t="shared" ref="AN142:AN146" si="1347">(AM142*$E142*$F142*$H142*$I142*AN$10)</f>
        <v>0</v>
      </c>
      <c r="AO142" s="81">
        <v>20</v>
      </c>
      <c r="AP142" s="82">
        <f t="shared" ref="AP142:AP146" si="1348">(AO142*$E142*$F142*$H142*$I142*AP$10)</f>
        <v>365127.83999999997</v>
      </c>
      <c r="AQ142" s="81">
        <v>50</v>
      </c>
      <c r="AR142" s="82">
        <f t="shared" ref="AR142:AR146" si="1349">(AQ142*$E142*$F142*$H142*$I142*AR$10)</f>
        <v>912819.6</v>
      </c>
      <c r="AS142" s="81">
        <v>19</v>
      </c>
      <c r="AT142" s="82">
        <f t="shared" ref="AT142:AT146" si="1350">(AS142*$E142*$F142*$H142*$I142*AT$10)</f>
        <v>346871.44799999997</v>
      </c>
      <c r="AU142" s="81">
        <v>24</v>
      </c>
      <c r="AV142" s="82">
        <f t="shared" ref="AV142:AV146" si="1351">(AU142*$E142*$F142*$H142*$I142*AV$10)</f>
        <v>438153.40799999994</v>
      </c>
      <c r="AW142" s="81">
        <v>18</v>
      </c>
      <c r="AX142" s="82">
        <f t="shared" ref="AX142:AX146" si="1352">(AW142*$E142*$F142*$H142*$I142*AX$10)</f>
        <v>328615.05599999998</v>
      </c>
      <c r="AY142" s="81"/>
      <c r="AZ142" s="82">
        <f t="shared" ref="AZ142:AZ146" si="1353">(AY142*$E142*$F142*$H142*$I142*AZ$10)</f>
        <v>0</v>
      </c>
      <c r="BA142" s="81">
        <v>3</v>
      </c>
      <c r="BB142" s="82">
        <f t="shared" ref="BB142:BB146" si="1354">(BA142*$E142*$F142*$H142*$I142*BB$10)</f>
        <v>54769.175999999992</v>
      </c>
      <c r="BC142" s="81">
        <v>100</v>
      </c>
      <c r="BD142" s="82">
        <f t="shared" ref="BD142:BD146" si="1355">(BC142*$E142*$F142*$H142*$I142*BD$10)</f>
        <v>1825639.2</v>
      </c>
      <c r="BE142" s="81">
        <v>81</v>
      </c>
      <c r="BF142" s="82">
        <f t="shared" ref="BF142:BF146" si="1356">(BE142*$E142*$F142*$H142*$I142*BF$10)</f>
        <v>1478767.7519999999</v>
      </c>
      <c r="BG142" s="81"/>
      <c r="BH142" s="82">
        <f t="shared" ref="BH142:BH146" si="1357">(BG142*$E142*$F142*$H142*$I142*BH$10)</f>
        <v>0</v>
      </c>
      <c r="BI142" s="81"/>
      <c r="BJ142" s="82">
        <f t="shared" ref="BJ142:BJ146" si="1358">(BI142*$E142*$F142*$H142*$I142*BJ$10)</f>
        <v>0</v>
      </c>
      <c r="BK142" s="81">
        <v>1</v>
      </c>
      <c r="BL142" s="82">
        <f t="shared" ref="BL142:BL146" si="1359">(BK142*$E142*$F142*$H142*$I142*BL$10)</f>
        <v>18256.392</v>
      </c>
      <c r="BM142" s="148">
        <v>5</v>
      </c>
      <c r="BN142" s="82">
        <f t="shared" ref="BN142:BN146" si="1360">(BM142*$E142*$F142*$H142*$I142*BN$10)</f>
        <v>91281.959999999992</v>
      </c>
      <c r="BO142" s="81">
        <v>60</v>
      </c>
      <c r="BP142" s="82">
        <f t="shared" ref="BP142:BP146" si="1361">(BO142*$E142*$F142*$H142*$I142*BP$10)</f>
        <v>1095383.52</v>
      </c>
      <c r="BQ142" s="81">
        <v>15</v>
      </c>
      <c r="BR142" s="82">
        <f t="shared" ref="BR142:BR146" si="1362">(BQ142*$E142*$F142*$H142*$I142*BR$10)</f>
        <v>273845.88</v>
      </c>
      <c r="BS142" s="81">
        <v>4</v>
      </c>
      <c r="BT142" s="82">
        <f t="shared" ref="BT142:BT146" si="1363">(BS142*$E142*$F142*$H142*$I142*BT$10)</f>
        <v>73025.567999999999</v>
      </c>
      <c r="BU142" s="81"/>
      <c r="BV142" s="82">
        <f t="shared" ref="BV142:BV146" si="1364">(BU142*$E142*$F142*$H142*$I142*BV$10)</f>
        <v>0</v>
      </c>
      <c r="BW142" s="81"/>
      <c r="BX142" s="82">
        <f t="shared" ref="BX142:BX146" si="1365">(BW142*$E142*$F142*$H142*$I142*BX$10)</f>
        <v>0</v>
      </c>
      <c r="BY142" s="81">
        <v>10</v>
      </c>
      <c r="BZ142" s="82">
        <f t="shared" ref="BZ142:BZ146" si="1366">(BY142*$E142*$F142*$H142*$I142*BZ$10)</f>
        <v>182563.91999999998</v>
      </c>
      <c r="CA142" s="87">
        <v>3</v>
      </c>
      <c r="CB142" s="84">
        <f t="shared" ref="CB142:CB146" si="1367">SUM(CA142*$E142*$F142*$H142*$J142*CB$10)</f>
        <v>65723.011199999994</v>
      </c>
      <c r="CC142" s="81"/>
      <c r="CD142" s="84">
        <f t="shared" ref="CD142:CD146" si="1368">SUM(CC142*$E142*$F142*$H142*$J142*CD$10)</f>
        <v>0</v>
      </c>
      <c r="CE142" s="81"/>
      <c r="CF142" s="84">
        <f t="shared" ref="CF142:CF146" si="1369">SUM(CE142*$E142*$F142*$H142*$J142*CF$10)</f>
        <v>0</v>
      </c>
      <c r="CG142" s="87"/>
      <c r="CH142" s="84">
        <f t="shared" ref="CH142:CH146" si="1370">SUM(CG142*$E142*$F142*$H142*$J142*CH$10)</f>
        <v>0</v>
      </c>
      <c r="CI142" s="87"/>
      <c r="CJ142" s="84">
        <f t="shared" ref="CJ142:CJ146" si="1371">SUM(CI142*$E142*$F142*$H142*$J142*CJ$10)</f>
        <v>0</v>
      </c>
      <c r="CK142" s="81">
        <v>10</v>
      </c>
      <c r="CL142" s="84">
        <f t="shared" ref="CL142:CL146" si="1372">SUM(CK142*$E142*$F142*$H142*$J142*CL$10)</f>
        <v>219076.704</v>
      </c>
      <c r="CM142" s="81"/>
      <c r="CN142" s="84">
        <f t="shared" ref="CN142:CN146" si="1373">SUM(CM142*$E142*$F142*$H142*$J142*CN$10)</f>
        <v>0</v>
      </c>
      <c r="CO142" s="87">
        <v>12</v>
      </c>
      <c r="CP142" s="84">
        <f t="shared" ref="CP142:CP146" si="1374">SUM(CO142*$E142*$F142*$H142*$J142*CP$10)</f>
        <v>262892.04479999997</v>
      </c>
      <c r="CQ142" s="81"/>
      <c r="CR142" s="84">
        <f t="shared" ref="CR142:CR146" si="1375">SUM(CQ142*$E142*$F142*$H142*$J142*CR$10)</f>
        <v>0</v>
      </c>
      <c r="CS142" s="81">
        <v>5</v>
      </c>
      <c r="CT142" s="84">
        <f t="shared" ref="CT142:CT146" si="1376">SUM(CS142*$E142*$F142*$H142*$J142*CT$10)</f>
        <v>109538.352</v>
      </c>
      <c r="CU142" s="81">
        <v>10</v>
      </c>
      <c r="CV142" s="84">
        <f t="shared" ref="CV142:CV146" si="1377">SUM(CU142*$E142*$F142*$H142*$J142*CV$10)</f>
        <v>219076.704</v>
      </c>
      <c r="CW142" s="81">
        <v>15</v>
      </c>
      <c r="CX142" s="84">
        <f t="shared" ref="CX142:CX146" si="1378">SUM(CW142*$E142*$F142*$H142*$J142*CX$10)</f>
        <v>328615.05599999998</v>
      </c>
      <c r="CY142" s="81">
        <v>7</v>
      </c>
      <c r="CZ142" s="84">
        <f t="shared" ref="CZ142:CZ146" si="1379">SUM(CY142*$E142*$F142*$H142*$J142*CZ$10)</f>
        <v>153353.69279999999</v>
      </c>
      <c r="DA142" s="81"/>
      <c r="DB142" s="84">
        <f t="shared" ref="DB142:DB146" si="1380">SUM(DA142*$E142*$F142*$H142*$J142*DB$10)</f>
        <v>0</v>
      </c>
      <c r="DC142" s="81">
        <v>1</v>
      </c>
      <c r="DD142" s="81">
        <f t="shared" ref="DD142:DD146" si="1381">SUM(DC142*$E142*$F142*$H142*$J142*DD$10)</f>
        <v>21907.670399999999</v>
      </c>
      <c r="DE142" s="81">
        <v>1</v>
      </c>
      <c r="DF142" s="81">
        <f t="shared" ref="DF142:DF146" si="1382">SUM(DE142*$E142*$F142*$H142*$J142*DF$10)</f>
        <v>21907.670399999999</v>
      </c>
      <c r="DG142" s="81"/>
      <c r="DH142" s="81">
        <f t="shared" ref="DH142:DH146" si="1383">SUM(DG142*$E142*$F142*$H142*$K142*DH$10)</f>
        <v>0</v>
      </c>
      <c r="DI142" s="81"/>
      <c r="DJ142" s="81">
        <f t="shared" ref="DJ142:DJ146" si="1384">SUM(DI142*$E142*$F142*$H142*$L142*DJ$10)</f>
        <v>0</v>
      </c>
      <c r="DK142" s="81"/>
      <c r="DL142" s="82">
        <f t="shared" ref="DL142:DL146" si="1385">(DK142*$E142*$F142*$H142*$I142*DL$10)</f>
        <v>0</v>
      </c>
      <c r="DM142" s="81"/>
      <c r="DN142" s="82">
        <f t="shared" ref="DN142:DN146" si="1386">(DM142*$E142*$F142*$H142*$I142*DN$10)</f>
        <v>0</v>
      </c>
      <c r="DO142" s="81"/>
      <c r="DP142" s="84">
        <f t="shared" ref="DP142:DP146" si="1387">SUM(DO142*$E142*$F142*$H142)</f>
        <v>0</v>
      </c>
      <c r="DQ142" s="81"/>
      <c r="DR142" s="87"/>
      <c r="DS142" s="81"/>
      <c r="DT142" s="82">
        <f t="shared" ref="DT142:DT146" si="1388">(DS142*$E142*$F142*$H142*$I142*DT$10)</f>
        <v>0</v>
      </c>
      <c r="DU142" s="81"/>
      <c r="DV142" s="82">
        <f t="shared" ref="DV142:DV146" si="1389">(DU142*$E142*$F142*$H142*$I142*DV$10)</f>
        <v>0</v>
      </c>
      <c r="DW142" s="81"/>
      <c r="DX142" s="87"/>
      <c r="DY142" s="86"/>
      <c r="DZ142" s="86"/>
      <c r="EA142" s="81"/>
      <c r="EB142" s="87">
        <f t="shared" ref="EB142:EB146" si="1390">(EA142*$E142*$F142*$H142*$I142)</f>
        <v>0</v>
      </c>
      <c r="EC142" s="81"/>
      <c r="ED142" s="81"/>
      <c r="EE142" s="81"/>
      <c r="EF142" s="88">
        <f t="shared" ref="EF142:EF146" si="1391">(EE142*$E142*$F142*$H142*$I142)</f>
        <v>0</v>
      </c>
      <c r="EG142" s="149"/>
      <c r="EH142" s="149"/>
      <c r="EI142" s="149"/>
      <c r="EJ142" s="149"/>
      <c r="EK142" s="88"/>
      <c r="EL142" s="149"/>
      <c r="EM142" s="146">
        <f t="shared" ref="EM142:EN147" si="1392">SUM(M142,O142,Q142,S142,U142,W142,Y142,AA142,AC142,AE142,AG142,AI142,AK142,AM142,AO142,AQ142,AS142,AU142,AW142,AY142,BA142,BC142,BE142,BG142,BI142,BK142,BM142,BO142,BQ142,BS142,BU142,BW142,BY142,CA142,CC142,CE142,CG142,CI142,CK142,CM142,CO142,CQ142,CS142,CU142,CW142,CY142,DA142,DC142,DE142,DG142,DI142,DK142,DM142,DO142,DQ142,DS142,DU142,DW142,DY142,EA142,EC142)</f>
        <v>674</v>
      </c>
      <c r="EN142" s="146">
        <f t="shared" si="1392"/>
        <v>12618818.1504</v>
      </c>
    </row>
    <row r="143" spans="1:144" s="3" customFormat="1" ht="45" customHeight="1" x14ac:dyDescent="0.25">
      <c r="A143" s="143"/>
      <c r="B143" s="73">
        <v>108</v>
      </c>
      <c r="C143" s="147" t="s">
        <v>351</v>
      </c>
      <c r="D143" s="162" t="s">
        <v>352</v>
      </c>
      <c r="E143" s="76">
        <v>17622</v>
      </c>
      <c r="F143" s="77">
        <v>1.1200000000000001</v>
      </c>
      <c r="G143" s="78"/>
      <c r="H143" s="79">
        <v>1</v>
      </c>
      <c r="I143" s="124">
        <v>1.4</v>
      </c>
      <c r="J143" s="124">
        <v>1.68</v>
      </c>
      <c r="K143" s="124">
        <v>2.23</v>
      </c>
      <c r="L143" s="126">
        <v>2.57</v>
      </c>
      <c r="M143" s="81"/>
      <c r="N143" s="82">
        <f t="shared" si="1335"/>
        <v>0</v>
      </c>
      <c r="O143" s="144"/>
      <c r="P143" s="82">
        <f t="shared" si="1336"/>
        <v>0</v>
      </c>
      <c r="Q143" s="87"/>
      <c r="R143" s="82">
        <f t="shared" si="1337"/>
        <v>0</v>
      </c>
      <c r="S143" s="81"/>
      <c r="T143" s="82">
        <f t="shared" si="1338"/>
        <v>0</v>
      </c>
      <c r="U143" s="81"/>
      <c r="V143" s="82">
        <f t="shared" si="1339"/>
        <v>0</v>
      </c>
      <c r="W143" s="81"/>
      <c r="X143" s="82">
        <f t="shared" si="1340"/>
        <v>0</v>
      </c>
      <c r="Y143" s="87"/>
      <c r="Z143" s="82">
        <f t="shared" si="1341"/>
        <v>0</v>
      </c>
      <c r="AA143" s="81"/>
      <c r="AB143" s="82">
        <f t="shared" si="1342"/>
        <v>0</v>
      </c>
      <c r="AC143" s="87"/>
      <c r="AD143" s="81">
        <f>SUM(AC143*$E143*$F143*$H143*$J143*$AD$10)</f>
        <v>0</v>
      </c>
      <c r="AE143" s="87"/>
      <c r="AF143" s="81">
        <f t="shared" si="1343"/>
        <v>0</v>
      </c>
      <c r="AG143" s="81"/>
      <c r="AH143" s="82">
        <f t="shared" si="1344"/>
        <v>0</v>
      </c>
      <c r="AI143" s="81"/>
      <c r="AJ143" s="82">
        <f t="shared" si="1345"/>
        <v>0</v>
      </c>
      <c r="AK143" s="81"/>
      <c r="AL143" s="82">
        <f t="shared" si="1346"/>
        <v>0</v>
      </c>
      <c r="AM143" s="81"/>
      <c r="AN143" s="82">
        <f t="shared" si="1347"/>
        <v>0</v>
      </c>
      <c r="AO143" s="81">
        <v>95</v>
      </c>
      <c r="AP143" s="82">
        <f t="shared" si="1348"/>
        <v>2624973.12</v>
      </c>
      <c r="AQ143" s="81">
        <f>15-15</f>
        <v>0</v>
      </c>
      <c r="AR143" s="82">
        <f t="shared" si="1349"/>
        <v>0</v>
      </c>
      <c r="AS143" s="81"/>
      <c r="AT143" s="82">
        <f t="shared" si="1350"/>
        <v>0</v>
      </c>
      <c r="AU143" s="81"/>
      <c r="AV143" s="82">
        <f t="shared" si="1351"/>
        <v>0</v>
      </c>
      <c r="AW143" s="81"/>
      <c r="AX143" s="82">
        <f t="shared" si="1352"/>
        <v>0</v>
      </c>
      <c r="AY143" s="81"/>
      <c r="AZ143" s="82">
        <f t="shared" si="1353"/>
        <v>0</v>
      </c>
      <c r="BA143" s="81"/>
      <c r="BB143" s="82">
        <f t="shared" si="1354"/>
        <v>0</v>
      </c>
      <c r="BC143" s="81"/>
      <c r="BD143" s="82">
        <f t="shared" si="1355"/>
        <v>0</v>
      </c>
      <c r="BE143" s="81"/>
      <c r="BF143" s="82">
        <f t="shared" si="1356"/>
        <v>0</v>
      </c>
      <c r="BG143" s="81"/>
      <c r="BH143" s="82">
        <f t="shared" si="1357"/>
        <v>0</v>
      </c>
      <c r="BI143" s="81"/>
      <c r="BJ143" s="82">
        <f t="shared" si="1358"/>
        <v>0</v>
      </c>
      <c r="BK143" s="81"/>
      <c r="BL143" s="82">
        <f t="shared" si="1359"/>
        <v>0</v>
      </c>
      <c r="BM143" s="148"/>
      <c r="BN143" s="82">
        <f t="shared" si="1360"/>
        <v>0</v>
      </c>
      <c r="BO143" s="81"/>
      <c r="BP143" s="82">
        <f t="shared" si="1361"/>
        <v>0</v>
      </c>
      <c r="BQ143" s="81"/>
      <c r="BR143" s="82">
        <f t="shared" si="1362"/>
        <v>0</v>
      </c>
      <c r="BS143" s="81"/>
      <c r="BT143" s="82">
        <f t="shared" si="1363"/>
        <v>0</v>
      </c>
      <c r="BU143" s="81"/>
      <c r="BV143" s="82">
        <f t="shared" si="1364"/>
        <v>0</v>
      </c>
      <c r="BW143" s="81"/>
      <c r="BX143" s="82">
        <f t="shared" si="1365"/>
        <v>0</v>
      </c>
      <c r="BY143" s="81"/>
      <c r="BZ143" s="82">
        <f t="shared" si="1366"/>
        <v>0</v>
      </c>
      <c r="CA143" s="87"/>
      <c r="CB143" s="84">
        <f t="shared" si="1367"/>
        <v>0</v>
      </c>
      <c r="CC143" s="81"/>
      <c r="CD143" s="84">
        <f t="shared" si="1368"/>
        <v>0</v>
      </c>
      <c r="CE143" s="81"/>
      <c r="CF143" s="84">
        <f t="shared" si="1369"/>
        <v>0</v>
      </c>
      <c r="CG143" s="87"/>
      <c r="CH143" s="84">
        <f t="shared" si="1370"/>
        <v>0</v>
      </c>
      <c r="CI143" s="87"/>
      <c r="CJ143" s="84">
        <f t="shared" si="1371"/>
        <v>0</v>
      </c>
      <c r="CK143" s="81"/>
      <c r="CL143" s="84">
        <f t="shared" si="1372"/>
        <v>0</v>
      </c>
      <c r="CM143" s="81"/>
      <c r="CN143" s="84">
        <f t="shared" si="1373"/>
        <v>0</v>
      </c>
      <c r="CO143" s="87"/>
      <c r="CP143" s="84">
        <f t="shared" si="1374"/>
        <v>0</v>
      </c>
      <c r="CQ143" s="81"/>
      <c r="CR143" s="84">
        <f t="shared" si="1375"/>
        <v>0</v>
      </c>
      <c r="CS143" s="81"/>
      <c r="CT143" s="84">
        <f t="shared" si="1376"/>
        <v>0</v>
      </c>
      <c r="CU143" s="81"/>
      <c r="CV143" s="84">
        <f t="shared" si="1377"/>
        <v>0</v>
      </c>
      <c r="CW143" s="81"/>
      <c r="CX143" s="84">
        <f t="shared" si="1378"/>
        <v>0</v>
      </c>
      <c r="CY143" s="81"/>
      <c r="CZ143" s="84">
        <f t="shared" si="1379"/>
        <v>0</v>
      </c>
      <c r="DA143" s="81"/>
      <c r="DB143" s="84">
        <f t="shared" si="1380"/>
        <v>0</v>
      </c>
      <c r="DC143" s="81"/>
      <c r="DD143" s="81">
        <f t="shared" si="1381"/>
        <v>0</v>
      </c>
      <c r="DE143" s="85">
        <v>0</v>
      </c>
      <c r="DF143" s="81">
        <f t="shared" si="1382"/>
        <v>0</v>
      </c>
      <c r="DG143" s="81"/>
      <c r="DH143" s="81">
        <f t="shared" si="1383"/>
        <v>0</v>
      </c>
      <c r="DI143" s="81"/>
      <c r="DJ143" s="81">
        <f t="shared" si="1384"/>
        <v>0</v>
      </c>
      <c r="DK143" s="81"/>
      <c r="DL143" s="82">
        <f t="shared" si="1385"/>
        <v>0</v>
      </c>
      <c r="DM143" s="81"/>
      <c r="DN143" s="82">
        <f t="shared" si="1386"/>
        <v>0</v>
      </c>
      <c r="DO143" s="81"/>
      <c r="DP143" s="84">
        <f t="shared" si="1387"/>
        <v>0</v>
      </c>
      <c r="DQ143" s="81"/>
      <c r="DR143" s="87"/>
      <c r="DS143" s="81"/>
      <c r="DT143" s="82">
        <f t="shared" si="1388"/>
        <v>0</v>
      </c>
      <c r="DU143" s="81"/>
      <c r="DV143" s="82">
        <f t="shared" si="1389"/>
        <v>0</v>
      </c>
      <c r="DW143" s="81"/>
      <c r="DX143" s="87"/>
      <c r="DY143" s="86"/>
      <c r="DZ143" s="86"/>
      <c r="EA143" s="81"/>
      <c r="EB143" s="87">
        <f t="shared" si="1390"/>
        <v>0</v>
      </c>
      <c r="EC143" s="81"/>
      <c r="ED143" s="81"/>
      <c r="EE143" s="81"/>
      <c r="EF143" s="88">
        <f t="shared" si="1391"/>
        <v>0</v>
      </c>
      <c r="EG143" s="149"/>
      <c r="EH143" s="149"/>
      <c r="EI143" s="149"/>
      <c r="EJ143" s="149"/>
      <c r="EK143" s="88"/>
      <c r="EL143" s="149"/>
      <c r="EM143" s="146">
        <f t="shared" si="1392"/>
        <v>95</v>
      </c>
      <c r="EN143" s="146">
        <f t="shared" si="1392"/>
        <v>2624973.12</v>
      </c>
    </row>
    <row r="144" spans="1:144" s="134" customFormat="1" ht="45" customHeight="1" x14ac:dyDescent="0.25">
      <c r="A144" s="143"/>
      <c r="B144" s="73">
        <v>109</v>
      </c>
      <c r="C144" s="147" t="s">
        <v>353</v>
      </c>
      <c r="D144" s="162" t="s">
        <v>354</v>
      </c>
      <c r="E144" s="76">
        <v>17622</v>
      </c>
      <c r="F144" s="77">
        <v>1.66</v>
      </c>
      <c r="G144" s="78"/>
      <c r="H144" s="79">
        <v>1</v>
      </c>
      <c r="I144" s="124">
        <v>1.4</v>
      </c>
      <c r="J144" s="124">
        <v>1.68</v>
      </c>
      <c r="K144" s="124">
        <v>2.23</v>
      </c>
      <c r="L144" s="126">
        <v>2.57</v>
      </c>
      <c r="M144" s="81"/>
      <c r="N144" s="82">
        <f t="shared" si="1335"/>
        <v>0</v>
      </c>
      <c r="O144" s="144"/>
      <c r="P144" s="82">
        <f t="shared" si="1336"/>
        <v>0</v>
      </c>
      <c r="Q144" s="87"/>
      <c r="R144" s="82">
        <f t="shared" si="1337"/>
        <v>0</v>
      </c>
      <c r="S144" s="81"/>
      <c r="T144" s="82">
        <f t="shared" si="1338"/>
        <v>0</v>
      </c>
      <c r="U144" s="81"/>
      <c r="V144" s="82">
        <f t="shared" si="1339"/>
        <v>0</v>
      </c>
      <c r="W144" s="81"/>
      <c r="X144" s="82">
        <f t="shared" si="1340"/>
        <v>0</v>
      </c>
      <c r="Y144" s="87"/>
      <c r="Z144" s="82">
        <f t="shared" si="1341"/>
        <v>0</v>
      </c>
      <c r="AA144" s="81"/>
      <c r="AB144" s="82">
        <f t="shared" si="1342"/>
        <v>0</v>
      </c>
      <c r="AC144" s="87"/>
      <c r="AD144" s="81">
        <f>SUM(AC144*$E144*$F144*$H144*$J144*$AD$10)</f>
        <v>0</v>
      </c>
      <c r="AE144" s="87"/>
      <c r="AF144" s="81">
        <f t="shared" si="1343"/>
        <v>0</v>
      </c>
      <c r="AG144" s="81"/>
      <c r="AH144" s="82">
        <f t="shared" si="1344"/>
        <v>0</v>
      </c>
      <c r="AI144" s="81"/>
      <c r="AJ144" s="82">
        <f t="shared" si="1345"/>
        <v>0</v>
      </c>
      <c r="AK144" s="81"/>
      <c r="AL144" s="82">
        <f t="shared" si="1346"/>
        <v>0</v>
      </c>
      <c r="AM144" s="81"/>
      <c r="AN144" s="82">
        <f t="shared" si="1347"/>
        <v>0</v>
      </c>
      <c r="AO144" s="81">
        <v>0</v>
      </c>
      <c r="AP144" s="82">
        <f t="shared" si="1348"/>
        <v>0</v>
      </c>
      <c r="AQ144" s="81">
        <f>15-15</f>
        <v>0</v>
      </c>
      <c r="AR144" s="82">
        <f t="shared" si="1349"/>
        <v>0</v>
      </c>
      <c r="AS144" s="81"/>
      <c r="AT144" s="82">
        <f t="shared" si="1350"/>
        <v>0</v>
      </c>
      <c r="AU144" s="81"/>
      <c r="AV144" s="82">
        <f t="shared" si="1351"/>
        <v>0</v>
      </c>
      <c r="AW144" s="81"/>
      <c r="AX144" s="82">
        <f t="shared" si="1352"/>
        <v>0</v>
      </c>
      <c r="AY144" s="81"/>
      <c r="AZ144" s="82">
        <f t="shared" si="1353"/>
        <v>0</v>
      </c>
      <c r="BA144" s="81"/>
      <c r="BB144" s="82">
        <f t="shared" si="1354"/>
        <v>0</v>
      </c>
      <c r="BC144" s="81"/>
      <c r="BD144" s="82">
        <f t="shared" si="1355"/>
        <v>0</v>
      </c>
      <c r="BE144" s="81"/>
      <c r="BF144" s="82">
        <f t="shared" si="1356"/>
        <v>0</v>
      </c>
      <c r="BG144" s="81"/>
      <c r="BH144" s="82">
        <f t="shared" si="1357"/>
        <v>0</v>
      </c>
      <c r="BI144" s="81"/>
      <c r="BJ144" s="82">
        <f t="shared" si="1358"/>
        <v>0</v>
      </c>
      <c r="BK144" s="81"/>
      <c r="BL144" s="82">
        <f t="shared" si="1359"/>
        <v>0</v>
      </c>
      <c r="BM144" s="148"/>
      <c r="BN144" s="82">
        <f t="shared" si="1360"/>
        <v>0</v>
      </c>
      <c r="BO144" s="81"/>
      <c r="BP144" s="82">
        <f t="shared" si="1361"/>
        <v>0</v>
      </c>
      <c r="BQ144" s="81"/>
      <c r="BR144" s="82">
        <f t="shared" si="1362"/>
        <v>0</v>
      </c>
      <c r="BS144" s="81"/>
      <c r="BT144" s="82">
        <f t="shared" si="1363"/>
        <v>0</v>
      </c>
      <c r="BU144" s="81"/>
      <c r="BV144" s="82">
        <f t="shared" si="1364"/>
        <v>0</v>
      </c>
      <c r="BW144" s="81"/>
      <c r="BX144" s="82">
        <f t="shared" si="1365"/>
        <v>0</v>
      </c>
      <c r="BY144" s="81"/>
      <c r="BZ144" s="82">
        <f t="shared" si="1366"/>
        <v>0</v>
      </c>
      <c r="CA144" s="87"/>
      <c r="CB144" s="84">
        <f t="shared" si="1367"/>
        <v>0</v>
      </c>
      <c r="CC144" s="81"/>
      <c r="CD144" s="84">
        <f t="shared" si="1368"/>
        <v>0</v>
      </c>
      <c r="CE144" s="81"/>
      <c r="CF144" s="84">
        <f t="shared" si="1369"/>
        <v>0</v>
      </c>
      <c r="CG144" s="87"/>
      <c r="CH144" s="84">
        <f t="shared" si="1370"/>
        <v>0</v>
      </c>
      <c r="CI144" s="87"/>
      <c r="CJ144" s="84">
        <f t="shared" si="1371"/>
        <v>0</v>
      </c>
      <c r="CK144" s="81"/>
      <c r="CL144" s="84">
        <f t="shared" si="1372"/>
        <v>0</v>
      </c>
      <c r="CM144" s="81"/>
      <c r="CN144" s="84">
        <f t="shared" si="1373"/>
        <v>0</v>
      </c>
      <c r="CO144" s="87"/>
      <c r="CP144" s="84">
        <f t="shared" si="1374"/>
        <v>0</v>
      </c>
      <c r="CQ144" s="81"/>
      <c r="CR144" s="84">
        <f t="shared" si="1375"/>
        <v>0</v>
      </c>
      <c r="CS144" s="81"/>
      <c r="CT144" s="84">
        <f t="shared" si="1376"/>
        <v>0</v>
      </c>
      <c r="CU144" s="81"/>
      <c r="CV144" s="84">
        <f t="shared" si="1377"/>
        <v>0</v>
      </c>
      <c r="CW144" s="81"/>
      <c r="CX144" s="84">
        <f t="shared" si="1378"/>
        <v>0</v>
      </c>
      <c r="CY144" s="81"/>
      <c r="CZ144" s="84">
        <f t="shared" si="1379"/>
        <v>0</v>
      </c>
      <c r="DA144" s="81"/>
      <c r="DB144" s="84">
        <f t="shared" si="1380"/>
        <v>0</v>
      </c>
      <c r="DC144" s="81"/>
      <c r="DD144" s="81">
        <f t="shared" si="1381"/>
        <v>0</v>
      </c>
      <c r="DE144" s="85">
        <v>0</v>
      </c>
      <c r="DF144" s="81">
        <f t="shared" si="1382"/>
        <v>0</v>
      </c>
      <c r="DG144" s="81"/>
      <c r="DH144" s="81">
        <f t="shared" si="1383"/>
        <v>0</v>
      </c>
      <c r="DI144" s="81"/>
      <c r="DJ144" s="81">
        <f t="shared" si="1384"/>
        <v>0</v>
      </c>
      <c r="DK144" s="101"/>
      <c r="DL144" s="82">
        <f t="shared" si="1385"/>
        <v>0</v>
      </c>
      <c r="DM144" s="81"/>
      <c r="DN144" s="82">
        <f t="shared" si="1386"/>
        <v>0</v>
      </c>
      <c r="DO144" s="81"/>
      <c r="DP144" s="84">
        <f t="shared" si="1387"/>
        <v>0</v>
      </c>
      <c r="DQ144" s="81"/>
      <c r="DR144" s="87"/>
      <c r="DS144" s="81"/>
      <c r="DT144" s="82">
        <f t="shared" si="1388"/>
        <v>0</v>
      </c>
      <c r="DU144" s="81"/>
      <c r="DV144" s="82">
        <f t="shared" si="1389"/>
        <v>0</v>
      </c>
      <c r="DW144" s="81"/>
      <c r="DX144" s="87"/>
      <c r="DY144" s="86"/>
      <c r="DZ144" s="86"/>
      <c r="EA144" s="81"/>
      <c r="EB144" s="87">
        <f t="shared" si="1390"/>
        <v>0</v>
      </c>
      <c r="EC144" s="81"/>
      <c r="ED144" s="81"/>
      <c r="EE144" s="81"/>
      <c r="EF144" s="88">
        <f t="shared" si="1391"/>
        <v>0</v>
      </c>
      <c r="EG144" s="149"/>
      <c r="EH144" s="149"/>
      <c r="EI144" s="149"/>
      <c r="EJ144" s="149"/>
      <c r="EK144" s="88"/>
      <c r="EL144" s="149"/>
      <c r="EM144" s="146">
        <f t="shared" si="1392"/>
        <v>0</v>
      </c>
      <c r="EN144" s="146">
        <f t="shared" si="1392"/>
        <v>0</v>
      </c>
    </row>
    <row r="145" spans="1:144" s="4" customFormat="1" ht="45" customHeight="1" x14ac:dyDescent="0.25">
      <c r="A145" s="143"/>
      <c r="B145" s="73">
        <v>110</v>
      </c>
      <c r="C145" s="147" t="s">
        <v>355</v>
      </c>
      <c r="D145" s="162" t="s">
        <v>356</v>
      </c>
      <c r="E145" s="76">
        <v>17622</v>
      </c>
      <c r="F145" s="177">
        <v>2</v>
      </c>
      <c r="G145" s="78"/>
      <c r="H145" s="79">
        <v>1</v>
      </c>
      <c r="I145" s="124">
        <v>1.4</v>
      </c>
      <c r="J145" s="124">
        <v>1.68</v>
      </c>
      <c r="K145" s="124">
        <v>2.23</v>
      </c>
      <c r="L145" s="126">
        <v>2.57</v>
      </c>
      <c r="M145" s="81"/>
      <c r="N145" s="82">
        <f t="shared" si="1335"/>
        <v>0</v>
      </c>
      <c r="O145" s="144"/>
      <c r="P145" s="82">
        <f t="shared" si="1336"/>
        <v>0</v>
      </c>
      <c r="Q145" s="87"/>
      <c r="R145" s="82">
        <f t="shared" si="1337"/>
        <v>0</v>
      </c>
      <c r="S145" s="81"/>
      <c r="T145" s="82">
        <f t="shared" si="1338"/>
        <v>0</v>
      </c>
      <c r="U145" s="81"/>
      <c r="V145" s="82">
        <f t="shared" si="1339"/>
        <v>0</v>
      </c>
      <c r="W145" s="81"/>
      <c r="X145" s="82">
        <f t="shared" si="1340"/>
        <v>0</v>
      </c>
      <c r="Y145" s="87"/>
      <c r="Z145" s="82">
        <f t="shared" si="1341"/>
        <v>0</v>
      </c>
      <c r="AA145" s="81"/>
      <c r="AB145" s="82">
        <f t="shared" si="1342"/>
        <v>0</v>
      </c>
      <c r="AC145" s="87"/>
      <c r="AD145" s="81">
        <f>SUM(AC145*$E145*$F145*$H145*$J145*$AD$10)</f>
        <v>0</v>
      </c>
      <c r="AE145" s="87"/>
      <c r="AF145" s="81">
        <f t="shared" si="1343"/>
        <v>0</v>
      </c>
      <c r="AG145" s="81"/>
      <c r="AH145" s="82">
        <f t="shared" si="1344"/>
        <v>0</v>
      </c>
      <c r="AI145" s="81"/>
      <c r="AJ145" s="82">
        <f t="shared" si="1345"/>
        <v>0</v>
      </c>
      <c r="AK145" s="81"/>
      <c r="AL145" s="82">
        <f t="shared" si="1346"/>
        <v>0</v>
      </c>
      <c r="AM145" s="81"/>
      <c r="AN145" s="82">
        <f t="shared" si="1347"/>
        <v>0</v>
      </c>
      <c r="AO145" s="81">
        <v>0</v>
      </c>
      <c r="AP145" s="82">
        <f t="shared" si="1348"/>
        <v>0</v>
      </c>
      <c r="AQ145" s="81"/>
      <c r="AR145" s="82">
        <f t="shared" si="1349"/>
        <v>0</v>
      </c>
      <c r="AS145" s="81"/>
      <c r="AT145" s="82">
        <f t="shared" si="1350"/>
        <v>0</v>
      </c>
      <c r="AU145" s="81"/>
      <c r="AV145" s="82">
        <f t="shared" si="1351"/>
        <v>0</v>
      </c>
      <c r="AW145" s="81"/>
      <c r="AX145" s="82">
        <f t="shared" si="1352"/>
        <v>0</v>
      </c>
      <c r="AY145" s="81"/>
      <c r="AZ145" s="82">
        <f t="shared" si="1353"/>
        <v>0</v>
      </c>
      <c r="BA145" s="81"/>
      <c r="BB145" s="82">
        <f t="shared" si="1354"/>
        <v>0</v>
      </c>
      <c r="BC145" s="81"/>
      <c r="BD145" s="82">
        <f t="shared" si="1355"/>
        <v>0</v>
      </c>
      <c r="BE145" s="81"/>
      <c r="BF145" s="82">
        <f t="shared" si="1356"/>
        <v>0</v>
      </c>
      <c r="BG145" s="81"/>
      <c r="BH145" s="82">
        <f t="shared" si="1357"/>
        <v>0</v>
      </c>
      <c r="BI145" s="81"/>
      <c r="BJ145" s="82">
        <f t="shared" si="1358"/>
        <v>0</v>
      </c>
      <c r="BK145" s="81"/>
      <c r="BL145" s="82">
        <f t="shared" si="1359"/>
        <v>0</v>
      </c>
      <c r="BM145" s="148"/>
      <c r="BN145" s="82">
        <f t="shared" si="1360"/>
        <v>0</v>
      </c>
      <c r="BO145" s="81"/>
      <c r="BP145" s="82">
        <f t="shared" si="1361"/>
        <v>0</v>
      </c>
      <c r="BQ145" s="81"/>
      <c r="BR145" s="82">
        <f t="shared" si="1362"/>
        <v>0</v>
      </c>
      <c r="BS145" s="81"/>
      <c r="BT145" s="82">
        <f t="shared" si="1363"/>
        <v>0</v>
      </c>
      <c r="BU145" s="81"/>
      <c r="BV145" s="82">
        <f t="shared" si="1364"/>
        <v>0</v>
      </c>
      <c r="BW145" s="81"/>
      <c r="BX145" s="82">
        <f t="shared" si="1365"/>
        <v>0</v>
      </c>
      <c r="BY145" s="81"/>
      <c r="BZ145" s="82">
        <f t="shared" si="1366"/>
        <v>0</v>
      </c>
      <c r="CA145" s="87"/>
      <c r="CB145" s="84">
        <f t="shared" si="1367"/>
        <v>0</v>
      </c>
      <c r="CC145" s="81"/>
      <c r="CD145" s="84">
        <f t="shared" si="1368"/>
        <v>0</v>
      </c>
      <c r="CE145" s="81"/>
      <c r="CF145" s="84">
        <f t="shared" si="1369"/>
        <v>0</v>
      </c>
      <c r="CG145" s="87"/>
      <c r="CH145" s="84">
        <f t="shared" si="1370"/>
        <v>0</v>
      </c>
      <c r="CI145" s="87"/>
      <c r="CJ145" s="84">
        <f t="shared" si="1371"/>
        <v>0</v>
      </c>
      <c r="CK145" s="81"/>
      <c r="CL145" s="84">
        <f t="shared" si="1372"/>
        <v>0</v>
      </c>
      <c r="CM145" s="81"/>
      <c r="CN145" s="84">
        <f t="shared" si="1373"/>
        <v>0</v>
      </c>
      <c r="CO145" s="87"/>
      <c r="CP145" s="84">
        <f t="shared" si="1374"/>
        <v>0</v>
      </c>
      <c r="CQ145" s="81"/>
      <c r="CR145" s="84">
        <f t="shared" si="1375"/>
        <v>0</v>
      </c>
      <c r="CS145" s="81"/>
      <c r="CT145" s="84">
        <f t="shared" si="1376"/>
        <v>0</v>
      </c>
      <c r="CU145" s="81"/>
      <c r="CV145" s="84">
        <f t="shared" si="1377"/>
        <v>0</v>
      </c>
      <c r="CW145" s="81"/>
      <c r="CX145" s="84">
        <f t="shared" si="1378"/>
        <v>0</v>
      </c>
      <c r="CY145" s="81"/>
      <c r="CZ145" s="84">
        <f t="shared" si="1379"/>
        <v>0</v>
      </c>
      <c r="DA145" s="81"/>
      <c r="DB145" s="84">
        <f t="shared" si="1380"/>
        <v>0</v>
      </c>
      <c r="DC145" s="81"/>
      <c r="DD145" s="81">
        <f t="shared" si="1381"/>
        <v>0</v>
      </c>
      <c r="DE145" s="85">
        <v>0</v>
      </c>
      <c r="DF145" s="81">
        <f t="shared" si="1382"/>
        <v>0</v>
      </c>
      <c r="DG145" s="81"/>
      <c r="DH145" s="81">
        <f t="shared" si="1383"/>
        <v>0</v>
      </c>
      <c r="DI145" s="81"/>
      <c r="DJ145" s="81">
        <f t="shared" si="1384"/>
        <v>0</v>
      </c>
      <c r="DK145" s="81"/>
      <c r="DL145" s="82">
        <f t="shared" si="1385"/>
        <v>0</v>
      </c>
      <c r="DM145" s="81"/>
      <c r="DN145" s="82">
        <f t="shared" si="1386"/>
        <v>0</v>
      </c>
      <c r="DO145" s="81"/>
      <c r="DP145" s="84">
        <f t="shared" si="1387"/>
        <v>0</v>
      </c>
      <c r="DQ145" s="81"/>
      <c r="DR145" s="87"/>
      <c r="DS145" s="81"/>
      <c r="DT145" s="82">
        <f t="shared" si="1388"/>
        <v>0</v>
      </c>
      <c r="DU145" s="81"/>
      <c r="DV145" s="82">
        <f t="shared" si="1389"/>
        <v>0</v>
      </c>
      <c r="DW145" s="81"/>
      <c r="DX145" s="87"/>
      <c r="DY145" s="86"/>
      <c r="DZ145" s="86"/>
      <c r="EA145" s="101"/>
      <c r="EB145" s="87">
        <f t="shared" si="1390"/>
        <v>0</v>
      </c>
      <c r="EC145" s="101"/>
      <c r="ED145" s="101"/>
      <c r="EE145" s="101"/>
      <c r="EF145" s="88">
        <f t="shared" si="1391"/>
        <v>0</v>
      </c>
      <c r="EG145" s="149"/>
      <c r="EH145" s="149"/>
      <c r="EI145" s="149"/>
      <c r="EJ145" s="149"/>
      <c r="EK145" s="88"/>
      <c r="EL145" s="149"/>
      <c r="EM145" s="146">
        <f t="shared" si="1392"/>
        <v>0</v>
      </c>
      <c r="EN145" s="146">
        <f t="shared" si="1392"/>
        <v>0</v>
      </c>
    </row>
    <row r="146" spans="1:144" s="39" customFormat="1" ht="45" customHeight="1" x14ac:dyDescent="0.25">
      <c r="A146" s="143"/>
      <c r="B146" s="73">
        <v>111</v>
      </c>
      <c r="C146" s="147" t="s">
        <v>357</v>
      </c>
      <c r="D146" s="162" t="s">
        <v>358</v>
      </c>
      <c r="E146" s="76">
        <v>17622</v>
      </c>
      <c r="F146" s="77">
        <v>2.46</v>
      </c>
      <c r="G146" s="78"/>
      <c r="H146" s="79">
        <v>1</v>
      </c>
      <c r="I146" s="124">
        <v>1.4</v>
      </c>
      <c r="J146" s="124">
        <v>1.68</v>
      </c>
      <c r="K146" s="124">
        <v>2.23</v>
      </c>
      <c r="L146" s="126">
        <v>2.57</v>
      </c>
      <c r="M146" s="81"/>
      <c r="N146" s="82">
        <f t="shared" si="1335"/>
        <v>0</v>
      </c>
      <c r="O146" s="144"/>
      <c r="P146" s="82">
        <f t="shared" si="1336"/>
        <v>0</v>
      </c>
      <c r="Q146" s="87"/>
      <c r="R146" s="82">
        <f t="shared" si="1337"/>
        <v>0</v>
      </c>
      <c r="S146" s="81"/>
      <c r="T146" s="82">
        <f t="shared" si="1338"/>
        <v>0</v>
      </c>
      <c r="U146" s="81"/>
      <c r="V146" s="82">
        <f t="shared" si="1339"/>
        <v>0</v>
      </c>
      <c r="W146" s="81"/>
      <c r="X146" s="82">
        <f t="shared" si="1340"/>
        <v>0</v>
      </c>
      <c r="Y146" s="87"/>
      <c r="Z146" s="82">
        <f t="shared" si="1341"/>
        <v>0</v>
      </c>
      <c r="AA146" s="81"/>
      <c r="AB146" s="82">
        <f t="shared" si="1342"/>
        <v>0</v>
      </c>
      <c r="AC146" s="87"/>
      <c r="AD146" s="81">
        <f>SUM(AC146*$E146*$F146*$H146*$J146*$AD$10)</f>
        <v>0</v>
      </c>
      <c r="AE146" s="87"/>
      <c r="AF146" s="81">
        <f t="shared" si="1343"/>
        <v>0</v>
      </c>
      <c r="AG146" s="81"/>
      <c r="AH146" s="82">
        <f t="shared" si="1344"/>
        <v>0</v>
      </c>
      <c r="AI146" s="81"/>
      <c r="AJ146" s="82">
        <f t="shared" si="1345"/>
        <v>0</v>
      </c>
      <c r="AK146" s="81"/>
      <c r="AL146" s="82">
        <f t="shared" si="1346"/>
        <v>0</v>
      </c>
      <c r="AM146" s="81"/>
      <c r="AN146" s="82">
        <f t="shared" si="1347"/>
        <v>0</v>
      </c>
      <c r="AO146" s="81">
        <v>0</v>
      </c>
      <c r="AP146" s="82">
        <f t="shared" si="1348"/>
        <v>0</v>
      </c>
      <c r="AQ146" s="81"/>
      <c r="AR146" s="82">
        <f t="shared" si="1349"/>
        <v>0</v>
      </c>
      <c r="AS146" s="81"/>
      <c r="AT146" s="82">
        <f t="shared" si="1350"/>
        <v>0</v>
      </c>
      <c r="AU146" s="81"/>
      <c r="AV146" s="82">
        <f t="shared" si="1351"/>
        <v>0</v>
      </c>
      <c r="AW146" s="81"/>
      <c r="AX146" s="82">
        <f t="shared" si="1352"/>
        <v>0</v>
      </c>
      <c r="AY146" s="81"/>
      <c r="AZ146" s="82">
        <f t="shared" si="1353"/>
        <v>0</v>
      </c>
      <c r="BA146" s="81"/>
      <c r="BB146" s="82">
        <f t="shared" si="1354"/>
        <v>0</v>
      </c>
      <c r="BC146" s="81"/>
      <c r="BD146" s="82">
        <f t="shared" si="1355"/>
        <v>0</v>
      </c>
      <c r="BE146" s="81"/>
      <c r="BF146" s="82">
        <f t="shared" si="1356"/>
        <v>0</v>
      </c>
      <c r="BG146" s="81"/>
      <c r="BH146" s="82">
        <f t="shared" si="1357"/>
        <v>0</v>
      </c>
      <c r="BI146" s="81"/>
      <c r="BJ146" s="82">
        <f t="shared" si="1358"/>
        <v>0</v>
      </c>
      <c r="BK146" s="81"/>
      <c r="BL146" s="82">
        <f t="shared" si="1359"/>
        <v>0</v>
      </c>
      <c r="BM146" s="148"/>
      <c r="BN146" s="82">
        <f t="shared" si="1360"/>
        <v>0</v>
      </c>
      <c r="BO146" s="81"/>
      <c r="BP146" s="82">
        <f t="shared" si="1361"/>
        <v>0</v>
      </c>
      <c r="BQ146" s="81"/>
      <c r="BR146" s="82">
        <f t="shared" si="1362"/>
        <v>0</v>
      </c>
      <c r="BS146" s="81"/>
      <c r="BT146" s="82">
        <f t="shared" si="1363"/>
        <v>0</v>
      </c>
      <c r="BU146" s="81"/>
      <c r="BV146" s="82">
        <f t="shared" si="1364"/>
        <v>0</v>
      </c>
      <c r="BW146" s="81"/>
      <c r="BX146" s="82">
        <f t="shared" si="1365"/>
        <v>0</v>
      </c>
      <c r="BY146" s="81"/>
      <c r="BZ146" s="82">
        <f t="shared" si="1366"/>
        <v>0</v>
      </c>
      <c r="CA146" s="87"/>
      <c r="CB146" s="84">
        <f t="shared" si="1367"/>
        <v>0</v>
      </c>
      <c r="CC146" s="81"/>
      <c r="CD146" s="84">
        <f t="shared" si="1368"/>
        <v>0</v>
      </c>
      <c r="CE146" s="81"/>
      <c r="CF146" s="84">
        <f t="shared" si="1369"/>
        <v>0</v>
      </c>
      <c r="CG146" s="87"/>
      <c r="CH146" s="84">
        <f t="shared" si="1370"/>
        <v>0</v>
      </c>
      <c r="CI146" s="87"/>
      <c r="CJ146" s="84">
        <f t="shared" si="1371"/>
        <v>0</v>
      </c>
      <c r="CK146" s="81"/>
      <c r="CL146" s="84">
        <f t="shared" si="1372"/>
        <v>0</v>
      </c>
      <c r="CM146" s="81"/>
      <c r="CN146" s="84">
        <f t="shared" si="1373"/>
        <v>0</v>
      </c>
      <c r="CO146" s="87"/>
      <c r="CP146" s="84">
        <f t="shared" si="1374"/>
        <v>0</v>
      </c>
      <c r="CQ146" s="81"/>
      <c r="CR146" s="84">
        <f t="shared" si="1375"/>
        <v>0</v>
      </c>
      <c r="CS146" s="81"/>
      <c r="CT146" s="84">
        <f t="shared" si="1376"/>
        <v>0</v>
      </c>
      <c r="CU146" s="81"/>
      <c r="CV146" s="84">
        <f t="shared" si="1377"/>
        <v>0</v>
      </c>
      <c r="CW146" s="81"/>
      <c r="CX146" s="84">
        <f t="shared" si="1378"/>
        <v>0</v>
      </c>
      <c r="CY146" s="81"/>
      <c r="CZ146" s="84">
        <f t="shared" si="1379"/>
        <v>0</v>
      </c>
      <c r="DA146" s="81"/>
      <c r="DB146" s="84">
        <f t="shared" si="1380"/>
        <v>0</v>
      </c>
      <c r="DC146" s="81"/>
      <c r="DD146" s="81">
        <f t="shared" si="1381"/>
        <v>0</v>
      </c>
      <c r="DE146" s="85">
        <v>0</v>
      </c>
      <c r="DF146" s="81">
        <f t="shared" si="1382"/>
        <v>0</v>
      </c>
      <c r="DG146" s="81"/>
      <c r="DH146" s="81">
        <f t="shared" si="1383"/>
        <v>0</v>
      </c>
      <c r="DI146" s="81"/>
      <c r="DJ146" s="81">
        <f t="shared" si="1384"/>
        <v>0</v>
      </c>
      <c r="DK146" s="81"/>
      <c r="DL146" s="82">
        <f t="shared" si="1385"/>
        <v>0</v>
      </c>
      <c r="DM146" s="81"/>
      <c r="DN146" s="82">
        <f t="shared" si="1386"/>
        <v>0</v>
      </c>
      <c r="DO146" s="81"/>
      <c r="DP146" s="84">
        <f t="shared" si="1387"/>
        <v>0</v>
      </c>
      <c r="DQ146" s="81"/>
      <c r="DR146" s="87"/>
      <c r="DS146" s="81"/>
      <c r="DT146" s="82">
        <f t="shared" si="1388"/>
        <v>0</v>
      </c>
      <c r="DU146" s="81"/>
      <c r="DV146" s="82">
        <f t="shared" si="1389"/>
        <v>0</v>
      </c>
      <c r="DW146" s="81"/>
      <c r="DX146" s="87"/>
      <c r="DY146" s="86"/>
      <c r="DZ146" s="86"/>
      <c r="EA146" s="101"/>
      <c r="EB146" s="87">
        <f t="shared" si="1390"/>
        <v>0</v>
      </c>
      <c r="EC146" s="101"/>
      <c r="ED146" s="101"/>
      <c r="EE146" s="101"/>
      <c r="EF146" s="88">
        <f t="shared" si="1391"/>
        <v>0</v>
      </c>
      <c r="EG146" s="149"/>
      <c r="EH146" s="149"/>
      <c r="EI146" s="149"/>
      <c r="EJ146" s="149"/>
      <c r="EK146" s="88"/>
      <c r="EL146" s="149"/>
      <c r="EM146" s="146">
        <f t="shared" si="1392"/>
        <v>0</v>
      </c>
      <c r="EN146" s="146">
        <f t="shared" si="1392"/>
        <v>0</v>
      </c>
    </row>
    <row r="147" spans="1:144" s="134" customFormat="1" ht="15.75" customHeight="1" x14ac:dyDescent="0.25">
      <c r="A147" s="143"/>
      <c r="B147" s="73">
        <v>112</v>
      </c>
      <c r="C147" s="147" t="s">
        <v>359</v>
      </c>
      <c r="D147" s="162" t="s">
        <v>360</v>
      </c>
      <c r="E147" s="76">
        <v>17622</v>
      </c>
      <c r="F147" s="179">
        <v>39.83</v>
      </c>
      <c r="G147" s="178">
        <v>2.8E-3</v>
      </c>
      <c r="H147" s="79">
        <v>1</v>
      </c>
      <c r="I147" s="124">
        <v>1.4</v>
      </c>
      <c r="J147" s="124">
        <v>1.68</v>
      </c>
      <c r="K147" s="124">
        <v>2.23</v>
      </c>
      <c r="L147" s="126">
        <v>2.57</v>
      </c>
      <c r="M147" s="81"/>
      <c r="N147" s="98">
        <f>(M147*$E147*$F147*((1-$G147)+$G147*$I147*$H147*N$10))</f>
        <v>0</v>
      </c>
      <c r="O147" s="144"/>
      <c r="P147" s="98">
        <f>(O147*$E147*$F147*((1-$G147)+$G147*$I147*$H147*P$10))</f>
        <v>0</v>
      </c>
      <c r="Q147" s="87"/>
      <c r="R147" s="98">
        <f>(Q147*$E147*$F147*((1-$G147)+$G147*$I147*$H147*R$10))</f>
        <v>0</v>
      </c>
      <c r="S147" s="81"/>
      <c r="T147" s="98">
        <f>(S147*$E147*$F147*((1-$G147)+$G147*$I147*$H147*T$10))</f>
        <v>0</v>
      </c>
      <c r="U147" s="81"/>
      <c r="V147" s="98">
        <f>(U147*$E147*$F147*((1-$G147)+$G147*$I147*$H147*V$10))</f>
        <v>0</v>
      </c>
      <c r="W147" s="81"/>
      <c r="X147" s="98">
        <f>(W147*$E147*$F147*((1-$G147)+$G147*$I147*$H147*X$10))</f>
        <v>0</v>
      </c>
      <c r="Y147" s="87"/>
      <c r="Z147" s="98">
        <f>(Y147*$E147*$F147*((1-$G147)+$G147*$I147*$H147*Z$10))</f>
        <v>0</v>
      </c>
      <c r="AA147" s="81"/>
      <c r="AB147" s="98">
        <f>(AA147*$E147*$F147*((1-$G147)+$G147*$I147*$H147*AB$10))</f>
        <v>0</v>
      </c>
      <c r="AC147" s="87"/>
      <c r="AD147" s="98">
        <f>(AC147*$E147*$F147*((1-$G147)+$G147*$J147*$H147*AD$10))</f>
        <v>0</v>
      </c>
      <c r="AE147" s="87"/>
      <c r="AF147" s="98">
        <f>(AE147*$E147*$F147*((1-$G147)+$G147*$J147*$H147*AF$10))</f>
        <v>0</v>
      </c>
      <c r="AG147" s="81"/>
      <c r="AH147" s="98">
        <f>(AG147*$E147*$F147*((1-$G147)+$G147*$I147*$H147*AH$10))</f>
        <v>0</v>
      </c>
      <c r="AI147" s="81"/>
      <c r="AJ147" s="98">
        <f>(AI147*$E147*$F147*((1-$G147)+$G147*$I147*$H147*AJ$10))</f>
        <v>0</v>
      </c>
      <c r="AK147" s="101"/>
      <c r="AL147" s="98">
        <f>(AK147*$E147*$F147*((1-$G147)+$G147*$I147*$H147*AL$10))</f>
        <v>0</v>
      </c>
      <c r="AM147" s="81"/>
      <c r="AN147" s="98">
        <f>(AM147*$E147*$F147*((1-$G147)+$G147*$I147*$H147*AN$10))</f>
        <v>0</v>
      </c>
      <c r="AO147" s="81">
        <v>0</v>
      </c>
      <c r="AP147" s="98">
        <f>(AO147*$E147*$F147*((1-$G147)+$G147*$I147*$H147*AP$10))</f>
        <v>0</v>
      </c>
      <c r="AQ147" s="81"/>
      <c r="AR147" s="98">
        <f>(AQ147*$E147*$F147*((1-$G147)+$G147*$I147*$H147*AR$10))</f>
        <v>0</v>
      </c>
      <c r="AS147" s="81"/>
      <c r="AT147" s="98">
        <f>(AS147*$E147*$F147*((1-$G147)+$G147*$I147*$H147*AT$10))</f>
        <v>0</v>
      </c>
      <c r="AU147" s="81"/>
      <c r="AV147" s="98">
        <f>(AU147*$E147*$F147*((1-$G147)+$G147*$I147*$H147*AV$10))</f>
        <v>0</v>
      </c>
      <c r="AW147" s="81"/>
      <c r="AX147" s="98">
        <f>(AW147*$E147*$F147*((1-$G147)+$G147*$I147*$H147*AX$10))</f>
        <v>0</v>
      </c>
      <c r="AY147" s="81"/>
      <c r="AZ147" s="98">
        <f>(AY147*$E147*$F147*((1-$G147)+$G147*$I147*$H147*AZ$10))</f>
        <v>0</v>
      </c>
      <c r="BA147" s="81"/>
      <c r="BB147" s="98">
        <f>(BA147*$E147*$F147*((1-$G147)+$G147*$I147*$H147*BB$10))</f>
        <v>0</v>
      </c>
      <c r="BC147" s="81"/>
      <c r="BD147" s="98">
        <f>(BC147*$E147*$F147*((1-$G147)+$G147*$I147*$H147*BD$10))</f>
        <v>0</v>
      </c>
      <c r="BE147" s="81"/>
      <c r="BF147" s="98">
        <f>(BE147*$E147*$F147*((1-$G147)+$G147*$I147*$H147*BF$10))</f>
        <v>0</v>
      </c>
      <c r="BG147" s="81"/>
      <c r="BH147" s="98">
        <f>(BG147*$E147*$F147*((1-$G147)+$G147*$I147*$H147*BH$10))</f>
        <v>0</v>
      </c>
      <c r="BI147" s="81"/>
      <c r="BJ147" s="98">
        <f>(BI147*$E147*$F147*((1-$G147)+$G147*$I147*$H147*BJ$10))</f>
        <v>0</v>
      </c>
      <c r="BK147" s="81"/>
      <c r="BL147" s="98">
        <f>(BK147*$E147*$F147*((1-$G147)+$G147*$I147*$H147*BL$10))</f>
        <v>0</v>
      </c>
      <c r="BM147" s="148"/>
      <c r="BN147" s="98">
        <f>(BM147*$E147*$F147*((1-$G147)+$G147*$I147*$H147*BN$10))</f>
        <v>0</v>
      </c>
      <c r="BO147" s="81"/>
      <c r="BP147" s="98">
        <f>(BO147*$E147*$F147*((1-$G147)+$G147*$I147*$H147*BP$10))</f>
        <v>0</v>
      </c>
      <c r="BQ147" s="81"/>
      <c r="BR147" s="98">
        <f>(BQ147*$E147*$F147*((1-$G147)+$G147*$I147*$H147*BR$10))</f>
        <v>0</v>
      </c>
      <c r="BS147" s="81"/>
      <c r="BT147" s="98">
        <f>(BS147*$E147*$F147*((1-$G147)+$G147*$I147*$H147*BT$10))</f>
        <v>0</v>
      </c>
      <c r="BU147" s="81"/>
      <c r="BV147" s="98">
        <f>(BU147*$E147*$F147*((1-$G147)+$G147*$I147*$H147*BV$10))</f>
        <v>0</v>
      </c>
      <c r="BW147" s="81"/>
      <c r="BX147" s="98">
        <f>(BW147*$E147*$F147*((1-$G147)+$G147*$I147*$H147*BX$10))</f>
        <v>0</v>
      </c>
      <c r="BY147" s="81"/>
      <c r="BZ147" s="98">
        <f>(BY147*$E147*$F147*((1-$G147)+$G147*$I147*$H147*BZ$10))</f>
        <v>0</v>
      </c>
      <c r="CA147" s="87"/>
      <c r="CB147" s="98">
        <f>(CA147*$E147*$F147*((1-$G147)+$G147*$J147*$H147*CB$10))</f>
        <v>0</v>
      </c>
      <c r="CC147" s="81"/>
      <c r="CD147" s="98">
        <f>(CC147*$E147*$F147*((1-$G147)+$G147*$J147*$H147*CD$10))</f>
        <v>0</v>
      </c>
      <c r="CE147" s="81"/>
      <c r="CF147" s="98">
        <f>(CE147*$E147*$F147*((1-$G147)+$G147*$J147*$H147*CF$10))</f>
        <v>0</v>
      </c>
      <c r="CG147" s="87"/>
      <c r="CH147" s="98">
        <f>(CG147*$E147*$F147*((1-$G147)+$G147*$J147*$H147*CH$10))</f>
        <v>0</v>
      </c>
      <c r="CI147" s="87"/>
      <c r="CJ147" s="98">
        <f>(CI147*$E147*$F147*((1-$G147)+$G147*$J147*$H147*CJ$10))</f>
        <v>0</v>
      </c>
      <c r="CK147" s="81"/>
      <c r="CL147" s="98">
        <f>(CK147*$E147*$F147*((1-$G147)+$G147*$J147*$H147*CL$10))</f>
        <v>0</v>
      </c>
      <c r="CM147" s="81"/>
      <c r="CN147" s="98">
        <f>(CM147*$E147*$F147*((1-$G147)+$G147*$J147*$H147*CN$10))</f>
        <v>0</v>
      </c>
      <c r="CO147" s="87"/>
      <c r="CP147" s="98">
        <f>(CO147*$E147*$F147*((1-$G147)+$G147*$J147*$H147*CP$10))</f>
        <v>0</v>
      </c>
      <c r="CQ147" s="81"/>
      <c r="CR147" s="98">
        <f>(CQ147*$E147*$F147*((1-$G147)+$G147*$J147*$H147*CR$10))</f>
        <v>0</v>
      </c>
      <c r="CS147" s="81"/>
      <c r="CT147" s="98">
        <f>(CS147*$E147*$F147*((1-$G147)+$G147*$J147*$H147*CT$10))</f>
        <v>0</v>
      </c>
      <c r="CU147" s="81"/>
      <c r="CV147" s="98">
        <f>(CU147*$E147*$F147*((1-$G147)+$G147*$J147*$H147*CV$10))</f>
        <v>0</v>
      </c>
      <c r="CW147" s="81"/>
      <c r="CX147" s="98">
        <f>(CW147*$E147*$F147*((1-$G147)+$G147*$J147*$H147*CX$10))</f>
        <v>0</v>
      </c>
      <c r="CY147" s="81"/>
      <c r="CZ147" s="98">
        <f>(CY147*$E147*$F147*((1-$G147)+$G147*$J147*$H147*CZ$10))</f>
        <v>0</v>
      </c>
      <c r="DA147" s="81"/>
      <c r="DB147" s="98">
        <f>(DA147*$E147*$F147*((1-$G147)+$G147*$J147*$H147*DB$10))</f>
        <v>0</v>
      </c>
      <c r="DC147" s="81"/>
      <c r="DD147" s="98">
        <f>(DC147*$E147*$F147*((1-$G147)+$G147*$J147*$H147*DD$10))</f>
        <v>0</v>
      </c>
      <c r="DE147" s="92"/>
      <c r="DF147" s="98">
        <f>(DE147*$E147*$F147*((1-$G147)+$G147*$J147*$H147*DF$10))</f>
        <v>0</v>
      </c>
      <c r="DG147" s="81"/>
      <c r="DH147" s="98">
        <f>(DG147*$E147*$F147*((1-$G147)+$G147*$K147*$H147*DH$10))</f>
        <v>0</v>
      </c>
      <c r="DI147" s="81"/>
      <c r="DJ147" s="98">
        <f>(DI147*$E147*$F147*((1-$G147)+$G147*$L147*$H147*DJ$10))</f>
        <v>0</v>
      </c>
      <c r="DK147" s="101"/>
      <c r="DL147" s="98">
        <f>(DK147*$E147*$F147*((1-$G147)+$G147*$I147*$H147*DL$10))</f>
        <v>0</v>
      </c>
      <c r="DM147" s="81"/>
      <c r="DN147" s="98">
        <f>(DM147*$E147*$F147*((1-$G147)+$G147*$I147*$H147*DN$10))</f>
        <v>0</v>
      </c>
      <c r="DO147" s="81"/>
      <c r="DP147" s="98">
        <f>(DO147*$E147*$F147*((1-$G147)+$G147*$H147*DP$10))</f>
        <v>0</v>
      </c>
      <c r="DQ147" s="81"/>
      <c r="DR147" s="87"/>
      <c r="DS147" s="81"/>
      <c r="DT147" s="98">
        <f>(DS147*$E147*$F147*((1-$G147)+$G147*$I147*$H147*DT$10))</f>
        <v>0</v>
      </c>
      <c r="DU147" s="81"/>
      <c r="DV147" s="98">
        <f>(DU147*$E147*$F147*((1-$G147)+$G147*$I147*$H147*DV$10))</f>
        <v>0</v>
      </c>
      <c r="DW147" s="81"/>
      <c r="DX147" s="98">
        <f>(DW147*$E147*$F147*((1-$G147)+$G147*$J147*$H147*DX$10))</f>
        <v>0</v>
      </c>
      <c r="DY147" s="86"/>
      <c r="DZ147" s="98">
        <f>(DY147*$E147*$F147*((1-$G147)+$G147*$I147*$H147*DZ$10))</f>
        <v>0</v>
      </c>
      <c r="EA147" s="101"/>
      <c r="EB147" s="98">
        <f>(EA147*$E147*$F147*((1-$G147)+$G147*$I147*$H147*EB$10))</f>
        <v>0</v>
      </c>
      <c r="EC147" s="101"/>
      <c r="ED147" s="98">
        <f>(EC147*$E147*$F147*((1-$G147)+$G147*$H147*ED$10))</f>
        <v>0</v>
      </c>
      <c r="EE147" s="101"/>
      <c r="EF147" s="98">
        <f>(EE147/12*2*$E147*$F147*((1-$G147)+$G147*$I147*$H147))</f>
        <v>0</v>
      </c>
      <c r="EG147" s="98"/>
      <c r="EH147" s="98"/>
      <c r="EI147" s="98"/>
      <c r="EJ147" s="98"/>
      <c r="EK147" s="98"/>
      <c r="EL147" s="98"/>
      <c r="EM147" s="146">
        <f t="shared" si="1392"/>
        <v>0</v>
      </c>
      <c r="EN147" s="146">
        <f t="shared" si="1392"/>
        <v>0</v>
      </c>
    </row>
    <row r="148" spans="1:144" s="122" customFormat="1" ht="15" customHeight="1" x14ac:dyDescent="0.25">
      <c r="A148" s="63">
        <v>21</v>
      </c>
      <c r="B148" s="63"/>
      <c r="C148" s="174" t="s">
        <v>361</v>
      </c>
      <c r="D148" s="163" t="s">
        <v>362</v>
      </c>
      <c r="E148" s="76">
        <v>17622</v>
      </c>
      <c r="F148" s="130"/>
      <c r="G148" s="78"/>
      <c r="H148" s="66"/>
      <c r="I148" s="131">
        <v>1.4</v>
      </c>
      <c r="J148" s="131">
        <v>1.68</v>
      </c>
      <c r="K148" s="131">
        <v>2.23</v>
      </c>
      <c r="L148" s="120">
        <v>2.57</v>
      </c>
      <c r="M148" s="107">
        <f>SUM(M149:M156)</f>
        <v>0</v>
      </c>
      <c r="N148" s="107">
        <f t="shared" ref="N148:BY148" si="1393">SUM(N149:N156)</f>
        <v>0</v>
      </c>
      <c r="O148" s="107">
        <f t="shared" si="1393"/>
        <v>403</v>
      </c>
      <c r="P148" s="107">
        <f t="shared" si="1393"/>
        <v>3877509.6359999999</v>
      </c>
      <c r="Q148" s="107">
        <f t="shared" si="1393"/>
        <v>0</v>
      </c>
      <c r="R148" s="107">
        <f t="shared" si="1393"/>
        <v>0</v>
      </c>
      <c r="S148" s="107">
        <f t="shared" si="1393"/>
        <v>0</v>
      </c>
      <c r="T148" s="107">
        <f t="shared" si="1393"/>
        <v>0</v>
      </c>
      <c r="U148" s="107">
        <f t="shared" si="1393"/>
        <v>0</v>
      </c>
      <c r="V148" s="107">
        <f t="shared" si="1393"/>
        <v>0</v>
      </c>
      <c r="W148" s="107">
        <f t="shared" si="1393"/>
        <v>5240</v>
      </c>
      <c r="X148" s="107">
        <f t="shared" si="1393"/>
        <v>163400434.84512001</v>
      </c>
      <c r="Y148" s="107">
        <f t="shared" si="1393"/>
        <v>1</v>
      </c>
      <c r="Z148" s="107">
        <f t="shared" si="1393"/>
        <v>9621.6119999999992</v>
      </c>
      <c r="AA148" s="107">
        <f t="shared" si="1393"/>
        <v>3</v>
      </c>
      <c r="AB148" s="107">
        <f t="shared" si="1393"/>
        <v>28864.835999999999</v>
      </c>
      <c r="AC148" s="107">
        <f t="shared" si="1393"/>
        <v>0</v>
      </c>
      <c r="AD148" s="107">
        <f t="shared" si="1393"/>
        <v>0</v>
      </c>
      <c r="AE148" s="107">
        <f t="shared" si="1393"/>
        <v>4</v>
      </c>
      <c r="AF148" s="107">
        <f t="shared" si="1393"/>
        <v>46183.7376</v>
      </c>
      <c r="AG148" s="107">
        <f t="shared" si="1393"/>
        <v>569</v>
      </c>
      <c r="AH148" s="107">
        <f t="shared" si="1393"/>
        <v>28854720.971999995</v>
      </c>
      <c r="AI148" s="107">
        <f t="shared" si="1393"/>
        <v>0</v>
      </c>
      <c r="AJ148" s="107">
        <f t="shared" si="1393"/>
        <v>0</v>
      </c>
      <c r="AK148" s="107">
        <f t="shared" si="1393"/>
        <v>0</v>
      </c>
      <c r="AL148" s="107">
        <f t="shared" si="1393"/>
        <v>0</v>
      </c>
      <c r="AM148" s="107">
        <f t="shared" si="1393"/>
        <v>0</v>
      </c>
      <c r="AN148" s="107">
        <f t="shared" si="1393"/>
        <v>0</v>
      </c>
      <c r="AO148" s="107">
        <f t="shared" si="1393"/>
        <v>0</v>
      </c>
      <c r="AP148" s="107">
        <f t="shared" si="1393"/>
        <v>0</v>
      </c>
      <c r="AQ148" s="107">
        <f t="shared" si="1393"/>
        <v>5</v>
      </c>
      <c r="AR148" s="107">
        <f t="shared" si="1393"/>
        <v>48108.06</v>
      </c>
      <c r="AS148" s="107">
        <f t="shared" si="1393"/>
        <v>2</v>
      </c>
      <c r="AT148" s="107">
        <f t="shared" si="1393"/>
        <v>19243.223999999998</v>
      </c>
      <c r="AU148" s="107">
        <f t="shared" si="1393"/>
        <v>100</v>
      </c>
      <c r="AV148" s="107">
        <f t="shared" si="1393"/>
        <v>962161.2</v>
      </c>
      <c r="AW148" s="107">
        <f t="shared" si="1393"/>
        <v>0</v>
      </c>
      <c r="AX148" s="107">
        <f t="shared" si="1393"/>
        <v>0</v>
      </c>
      <c r="AY148" s="107">
        <f t="shared" si="1393"/>
        <v>0</v>
      </c>
      <c r="AZ148" s="107">
        <f t="shared" si="1393"/>
        <v>0</v>
      </c>
      <c r="BA148" s="107">
        <f t="shared" si="1393"/>
        <v>4</v>
      </c>
      <c r="BB148" s="107">
        <f t="shared" si="1393"/>
        <v>38486.447999999997</v>
      </c>
      <c r="BC148" s="107">
        <f t="shared" si="1393"/>
        <v>0</v>
      </c>
      <c r="BD148" s="107">
        <f t="shared" si="1393"/>
        <v>0</v>
      </c>
      <c r="BE148" s="107">
        <f t="shared" si="1393"/>
        <v>3</v>
      </c>
      <c r="BF148" s="107">
        <f t="shared" si="1393"/>
        <v>28864.835999999999</v>
      </c>
      <c r="BG148" s="107">
        <f t="shared" si="1393"/>
        <v>140</v>
      </c>
      <c r="BH148" s="107">
        <f t="shared" si="1393"/>
        <v>1347025.68</v>
      </c>
      <c r="BI148" s="107">
        <f t="shared" si="1393"/>
        <v>24</v>
      </c>
      <c r="BJ148" s="107">
        <f t="shared" si="1393"/>
        <v>230918.68799999999</v>
      </c>
      <c r="BK148" s="107">
        <f t="shared" si="1393"/>
        <v>7</v>
      </c>
      <c r="BL148" s="107">
        <f t="shared" si="1393"/>
        <v>67351.284</v>
      </c>
      <c r="BM148" s="107">
        <f t="shared" si="1393"/>
        <v>0</v>
      </c>
      <c r="BN148" s="107">
        <f t="shared" si="1393"/>
        <v>0</v>
      </c>
      <c r="BO148" s="107">
        <f t="shared" si="1393"/>
        <v>6</v>
      </c>
      <c r="BP148" s="107">
        <f t="shared" si="1393"/>
        <v>57729.671999999999</v>
      </c>
      <c r="BQ148" s="107">
        <f t="shared" si="1393"/>
        <v>3</v>
      </c>
      <c r="BR148" s="107">
        <f t="shared" si="1393"/>
        <v>28864.835999999999</v>
      </c>
      <c r="BS148" s="107">
        <f t="shared" si="1393"/>
        <v>0</v>
      </c>
      <c r="BT148" s="107">
        <f t="shared" si="1393"/>
        <v>0</v>
      </c>
      <c r="BU148" s="107">
        <f t="shared" si="1393"/>
        <v>0</v>
      </c>
      <c r="BV148" s="107">
        <f t="shared" si="1393"/>
        <v>0</v>
      </c>
      <c r="BW148" s="107">
        <f t="shared" si="1393"/>
        <v>0</v>
      </c>
      <c r="BX148" s="107">
        <f t="shared" si="1393"/>
        <v>0</v>
      </c>
      <c r="BY148" s="107">
        <f t="shared" si="1393"/>
        <v>267</v>
      </c>
      <c r="BZ148" s="107">
        <f t="shared" ref="BZ148:EJ148" si="1394">SUM(BZ149:BZ156)</f>
        <v>6154229.7431999994</v>
      </c>
      <c r="CA148" s="107">
        <f t="shared" si="1394"/>
        <v>0</v>
      </c>
      <c r="CB148" s="107">
        <f t="shared" si="1394"/>
        <v>0</v>
      </c>
      <c r="CC148" s="107">
        <f t="shared" si="1394"/>
        <v>0</v>
      </c>
      <c r="CD148" s="107">
        <f t="shared" si="1394"/>
        <v>0</v>
      </c>
      <c r="CE148" s="107">
        <f t="shared" si="1394"/>
        <v>0</v>
      </c>
      <c r="CF148" s="107">
        <f t="shared" si="1394"/>
        <v>0</v>
      </c>
      <c r="CG148" s="107">
        <f t="shared" si="1394"/>
        <v>220</v>
      </c>
      <c r="CH148" s="107">
        <f t="shared" si="1394"/>
        <v>2540105.568</v>
      </c>
      <c r="CI148" s="107">
        <f t="shared" si="1394"/>
        <v>0</v>
      </c>
      <c r="CJ148" s="107">
        <f t="shared" si="1394"/>
        <v>0</v>
      </c>
      <c r="CK148" s="107">
        <f t="shared" si="1394"/>
        <v>0</v>
      </c>
      <c r="CL148" s="107">
        <f t="shared" si="1394"/>
        <v>0</v>
      </c>
      <c r="CM148" s="107">
        <f t="shared" si="1394"/>
        <v>0</v>
      </c>
      <c r="CN148" s="107">
        <f t="shared" si="1394"/>
        <v>0</v>
      </c>
      <c r="CO148" s="107">
        <f t="shared" si="1394"/>
        <v>6</v>
      </c>
      <c r="CP148" s="107">
        <f t="shared" si="1394"/>
        <v>69275.606400000004</v>
      </c>
      <c r="CQ148" s="107">
        <f t="shared" si="1394"/>
        <v>0</v>
      </c>
      <c r="CR148" s="107">
        <f t="shared" si="1394"/>
        <v>0</v>
      </c>
      <c r="CS148" s="107">
        <f t="shared" si="1394"/>
        <v>0</v>
      </c>
      <c r="CT148" s="107">
        <f t="shared" si="1394"/>
        <v>0</v>
      </c>
      <c r="CU148" s="107">
        <f t="shared" si="1394"/>
        <v>15</v>
      </c>
      <c r="CV148" s="107">
        <f t="shared" si="1394"/>
        <v>173189.016</v>
      </c>
      <c r="CW148" s="107">
        <f t="shared" si="1394"/>
        <v>0</v>
      </c>
      <c r="CX148" s="107">
        <f t="shared" si="1394"/>
        <v>0</v>
      </c>
      <c r="CY148" s="107">
        <f t="shared" si="1394"/>
        <v>0</v>
      </c>
      <c r="CZ148" s="107">
        <f t="shared" si="1394"/>
        <v>0</v>
      </c>
      <c r="DA148" s="107">
        <f t="shared" si="1394"/>
        <v>0</v>
      </c>
      <c r="DB148" s="107">
        <f t="shared" si="1394"/>
        <v>0</v>
      </c>
      <c r="DC148" s="107">
        <f t="shared" si="1394"/>
        <v>1</v>
      </c>
      <c r="DD148" s="107">
        <f t="shared" si="1394"/>
        <v>11545.9344</v>
      </c>
      <c r="DE148" s="132">
        <f t="shared" si="1394"/>
        <v>0</v>
      </c>
      <c r="DF148" s="107">
        <f t="shared" si="1394"/>
        <v>0</v>
      </c>
      <c r="DG148" s="107">
        <f t="shared" si="1394"/>
        <v>0</v>
      </c>
      <c r="DH148" s="107">
        <f t="shared" si="1394"/>
        <v>0</v>
      </c>
      <c r="DI148" s="107">
        <f t="shared" si="1394"/>
        <v>0</v>
      </c>
      <c r="DJ148" s="107">
        <f t="shared" si="1394"/>
        <v>0</v>
      </c>
      <c r="DK148" s="107">
        <f t="shared" si="1394"/>
        <v>0</v>
      </c>
      <c r="DL148" s="107">
        <f t="shared" si="1394"/>
        <v>0</v>
      </c>
      <c r="DM148" s="107">
        <f t="shared" si="1394"/>
        <v>0</v>
      </c>
      <c r="DN148" s="107">
        <f t="shared" si="1394"/>
        <v>0</v>
      </c>
      <c r="DO148" s="107">
        <f t="shared" si="1394"/>
        <v>0</v>
      </c>
      <c r="DP148" s="107">
        <f t="shared" si="1394"/>
        <v>0</v>
      </c>
      <c r="DQ148" s="107">
        <f t="shared" si="1394"/>
        <v>0</v>
      </c>
      <c r="DR148" s="107">
        <f t="shared" si="1394"/>
        <v>0</v>
      </c>
      <c r="DS148" s="107">
        <f t="shared" si="1394"/>
        <v>1440</v>
      </c>
      <c r="DT148" s="107">
        <f t="shared" si="1394"/>
        <v>53061446.870784007</v>
      </c>
      <c r="DU148" s="107">
        <f t="shared" si="1394"/>
        <v>0</v>
      </c>
      <c r="DV148" s="107">
        <f t="shared" si="1394"/>
        <v>0</v>
      </c>
      <c r="DW148" s="107">
        <f t="shared" si="1394"/>
        <v>0</v>
      </c>
      <c r="DX148" s="107">
        <f t="shared" si="1394"/>
        <v>0</v>
      </c>
      <c r="DY148" s="107">
        <f t="shared" si="1394"/>
        <v>0</v>
      </c>
      <c r="DZ148" s="107">
        <f t="shared" si="1394"/>
        <v>0</v>
      </c>
      <c r="EA148" s="107">
        <f t="shared" si="1394"/>
        <v>0</v>
      </c>
      <c r="EB148" s="107">
        <f t="shared" si="1394"/>
        <v>0</v>
      </c>
      <c r="EC148" s="107">
        <f t="shared" si="1394"/>
        <v>0</v>
      </c>
      <c r="ED148" s="107">
        <f t="shared" si="1394"/>
        <v>0</v>
      </c>
      <c r="EE148" s="107">
        <f t="shared" si="1394"/>
        <v>0</v>
      </c>
      <c r="EF148" s="107">
        <f t="shared" si="1394"/>
        <v>0</v>
      </c>
      <c r="EG148" s="107">
        <f t="shared" si="1394"/>
        <v>0</v>
      </c>
      <c r="EH148" s="107">
        <f t="shared" si="1394"/>
        <v>0</v>
      </c>
      <c r="EI148" s="107">
        <f t="shared" si="1394"/>
        <v>0</v>
      </c>
      <c r="EJ148" s="107">
        <f t="shared" si="1394"/>
        <v>0</v>
      </c>
      <c r="EK148" s="107"/>
      <c r="EL148" s="107"/>
      <c r="EM148" s="107">
        <f t="shared" ref="EM148:EN148" si="1395">SUM(EM149:EM156)</f>
        <v>8463</v>
      </c>
      <c r="EN148" s="107">
        <f t="shared" si="1395"/>
        <v>261055882.30550399</v>
      </c>
    </row>
    <row r="149" spans="1:144" s="134" customFormat="1" ht="15.75" customHeight="1" x14ac:dyDescent="0.25">
      <c r="A149" s="143"/>
      <c r="B149" s="73">
        <v>113</v>
      </c>
      <c r="C149" s="147" t="s">
        <v>363</v>
      </c>
      <c r="D149" s="162" t="s">
        <v>364</v>
      </c>
      <c r="E149" s="76">
        <v>17622</v>
      </c>
      <c r="F149" s="77">
        <v>0.39</v>
      </c>
      <c r="G149" s="78"/>
      <c r="H149" s="79">
        <v>1</v>
      </c>
      <c r="I149" s="124">
        <v>1.4</v>
      </c>
      <c r="J149" s="124">
        <v>1.68</v>
      </c>
      <c r="K149" s="124">
        <v>2.23</v>
      </c>
      <c r="L149" s="126">
        <v>2.57</v>
      </c>
      <c r="M149" s="81"/>
      <c r="N149" s="82">
        <f t="shared" ref="N149:N154" si="1396">(M149*$E149*$F149*$H149*$I149*N$10)</f>
        <v>0</v>
      </c>
      <c r="O149" s="87">
        <v>403</v>
      </c>
      <c r="P149" s="82">
        <f t="shared" ref="P149:P154" si="1397">(O149*$E149*$F149*$H149*$I149*P$10)</f>
        <v>3877509.6359999999</v>
      </c>
      <c r="Q149" s="87"/>
      <c r="R149" s="82">
        <f t="shared" ref="R149:R154" si="1398">(Q149*$E149*$F149*$H149*$I149*R$10)</f>
        <v>0</v>
      </c>
      <c r="S149" s="81"/>
      <c r="T149" s="82">
        <f t="shared" ref="T149:T154" si="1399">(S149*$E149*$F149*$H149*$I149*T$10)</f>
        <v>0</v>
      </c>
      <c r="U149" s="81"/>
      <c r="V149" s="82">
        <f t="shared" ref="V149:V154" si="1400">(U149*$E149*$F149*$H149*$I149*V$10)</f>
        <v>0</v>
      </c>
      <c r="W149" s="81">
        <v>40</v>
      </c>
      <c r="X149" s="82">
        <f t="shared" ref="X149:X154" si="1401">(W149*$E149*$F149*$H149*$I149*X$10)</f>
        <v>384864.48</v>
      </c>
      <c r="Y149" s="87">
        <v>1</v>
      </c>
      <c r="Z149" s="82">
        <f t="shared" ref="Z149:Z154" si="1402">(Y149*$E149*$F149*$H149*$I149*Z$10)</f>
        <v>9621.6119999999992</v>
      </c>
      <c r="AA149" s="81">
        <v>3</v>
      </c>
      <c r="AB149" s="82">
        <f t="shared" ref="AB149:AB154" si="1403">(AA149*$E149*$F149*$H149*$I149*AB$10)</f>
        <v>28864.835999999999</v>
      </c>
      <c r="AC149" s="87"/>
      <c r="AD149" s="81">
        <f t="shared" ref="AD149:AD154" si="1404">SUM(AC149*$E149*$F149*$H149*$J149*$AD$10)</f>
        <v>0</v>
      </c>
      <c r="AE149" s="87">
        <v>4</v>
      </c>
      <c r="AF149" s="81">
        <f t="shared" ref="AF149:AF154" si="1405">SUM(AE149*$E149*$F149*$H149*$J149)</f>
        <v>46183.7376</v>
      </c>
      <c r="AG149" s="81">
        <v>63</v>
      </c>
      <c r="AH149" s="82">
        <f t="shared" ref="AH149:AH154" si="1406">(AG149*$E149*$F149*$H149*$I149*AH$10)</f>
        <v>606161.55599999998</v>
      </c>
      <c r="AI149" s="81"/>
      <c r="AJ149" s="82">
        <f t="shared" ref="AJ149:AJ154" si="1407">(AI149*$E149*$F149*$H149*$I149*AJ$10)</f>
        <v>0</v>
      </c>
      <c r="AK149" s="81"/>
      <c r="AL149" s="82">
        <f t="shared" ref="AL149:AL154" si="1408">(AK149*$E149*$F149*$H149*$I149*AL$10)</f>
        <v>0</v>
      </c>
      <c r="AM149" s="81"/>
      <c r="AN149" s="82">
        <f t="shared" ref="AN149:AN154" si="1409">(AM149*$E149*$F149*$H149*$I149*AN$10)</f>
        <v>0</v>
      </c>
      <c r="AO149" s="81"/>
      <c r="AP149" s="82">
        <f t="shared" ref="AP149:AP154" si="1410">(AO149*$E149*$F149*$H149*$I149*AP$10)</f>
        <v>0</v>
      </c>
      <c r="AQ149" s="81">
        <v>5</v>
      </c>
      <c r="AR149" s="82">
        <f t="shared" ref="AR149:AR154" si="1411">(AQ149*$E149*$F149*$H149*$I149*AR$10)</f>
        <v>48108.06</v>
      </c>
      <c r="AS149" s="81">
        <v>2</v>
      </c>
      <c r="AT149" s="82">
        <f t="shared" ref="AT149:AT154" si="1412">(AS149*$E149*$F149*$H149*$I149*AT$10)</f>
        <v>19243.223999999998</v>
      </c>
      <c r="AU149" s="81">
        <v>100</v>
      </c>
      <c r="AV149" s="82">
        <f t="shared" ref="AV149:AV154" si="1413">(AU149*$E149*$F149*$H149*$I149*AV$10)</f>
        <v>962161.2</v>
      </c>
      <c r="AW149" s="81"/>
      <c r="AX149" s="82">
        <f t="shared" ref="AX149:AX154" si="1414">(AW149*$E149*$F149*$H149*$I149*AX$10)</f>
        <v>0</v>
      </c>
      <c r="AY149" s="81"/>
      <c r="AZ149" s="82">
        <f t="shared" ref="AZ149:AZ154" si="1415">(AY149*$E149*$F149*$H149*$I149*AZ$10)</f>
        <v>0</v>
      </c>
      <c r="BA149" s="81">
        <v>4</v>
      </c>
      <c r="BB149" s="82">
        <f t="shared" ref="BB149:BB154" si="1416">(BA149*$E149*$F149*$H149*$I149*BB$10)</f>
        <v>38486.447999999997</v>
      </c>
      <c r="BC149" s="81"/>
      <c r="BD149" s="82">
        <f t="shared" ref="BD149:BD154" si="1417">(BC149*$E149*$F149*$H149*$I149*BD$10)</f>
        <v>0</v>
      </c>
      <c r="BE149" s="81">
        <v>3</v>
      </c>
      <c r="BF149" s="82">
        <f t="shared" ref="BF149:BF154" si="1418">(BE149*$E149*$F149*$H149*$I149*BF$10)</f>
        <v>28864.835999999999</v>
      </c>
      <c r="BG149" s="81">
        <v>140</v>
      </c>
      <c r="BH149" s="82">
        <f t="shared" ref="BH149:BH154" si="1419">(BG149*$E149*$F149*$H149*$I149*BH$10)</f>
        <v>1347025.68</v>
      </c>
      <c r="BI149" s="81">
        <v>24</v>
      </c>
      <c r="BJ149" s="82">
        <f t="shared" ref="BJ149:BJ154" si="1420">(BI149*$E149*$F149*$H149*$I149*BJ$10)</f>
        <v>230918.68799999999</v>
      </c>
      <c r="BK149" s="81">
        <v>7</v>
      </c>
      <c r="BL149" s="82">
        <f t="shared" ref="BL149:BL154" si="1421">(BK149*$E149*$F149*$H149*$I149*BL$10)</f>
        <v>67351.284</v>
      </c>
      <c r="BM149" s="148"/>
      <c r="BN149" s="82">
        <f t="shared" ref="BN149:BN154" si="1422">(BM149*$E149*$F149*$H149*$I149*BN$10)</f>
        <v>0</v>
      </c>
      <c r="BO149" s="81">
        <v>6</v>
      </c>
      <c r="BP149" s="82">
        <f t="shared" ref="BP149:BP154" si="1423">(BO149*$E149*$F149*$H149*$I149*BP$10)</f>
        <v>57729.671999999999</v>
      </c>
      <c r="BQ149" s="81">
        <v>3</v>
      </c>
      <c r="BR149" s="82">
        <f t="shared" ref="BR149:BR154" si="1424">(BQ149*$E149*$F149*$H149*$I149*BR$10)</f>
        <v>28864.835999999999</v>
      </c>
      <c r="BS149" s="81"/>
      <c r="BT149" s="82">
        <f t="shared" ref="BT149:BT154" si="1425">(BS149*$E149*$F149*$H149*$I149*BT$10)</f>
        <v>0</v>
      </c>
      <c r="BU149" s="81"/>
      <c r="BV149" s="82">
        <f t="shared" ref="BV149:BV154" si="1426">(BU149*$E149*$F149*$H149*$I149*BV$10)</f>
        <v>0</v>
      </c>
      <c r="BW149" s="81"/>
      <c r="BX149" s="82">
        <f t="shared" ref="BX149:BX154" si="1427">(BW149*$E149*$F149*$H149*$I149*BX$10)</f>
        <v>0</v>
      </c>
      <c r="BY149" s="81">
        <v>63</v>
      </c>
      <c r="BZ149" s="82">
        <f t="shared" ref="BZ149:BZ154" si="1428">(BY149*$E149*$F149*$H149*$I149*BZ$10)</f>
        <v>606161.55599999998</v>
      </c>
      <c r="CA149" s="87"/>
      <c r="CB149" s="84">
        <f t="shared" ref="CB149:CB154" si="1429">SUM(CA149*$E149*$F149*$H149*$J149*CB$10)</f>
        <v>0</v>
      </c>
      <c r="CC149" s="81"/>
      <c r="CD149" s="84">
        <f t="shared" ref="CD149:CD154" si="1430">SUM(CC149*$E149*$F149*$H149*$J149*CD$10)</f>
        <v>0</v>
      </c>
      <c r="CE149" s="81"/>
      <c r="CF149" s="84">
        <f t="shared" ref="CF149:CF154" si="1431">SUM(CE149*$E149*$F149*$H149*$J149*CF$10)</f>
        <v>0</v>
      </c>
      <c r="CG149" s="87">
        <v>220</v>
      </c>
      <c r="CH149" s="84">
        <f t="shared" ref="CH149:CH154" si="1432">SUM(CG149*$E149*$F149*$H149*$J149*CH$10)</f>
        <v>2540105.568</v>
      </c>
      <c r="CI149" s="87"/>
      <c r="CJ149" s="84">
        <f t="shared" ref="CJ149:CJ154" si="1433">SUM(CI149*$E149*$F149*$H149*$J149*CJ$10)</f>
        <v>0</v>
      </c>
      <c r="CK149" s="81"/>
      <c r="CL149" s="84">
        <f t="shared" ref="CL149:CL154" si="1434">SUM(CK149*$E149*$F149*$H149*$J149*CL$10)</f>
        <v>0</v>
      </c>
      <c r="CM149" s="81"/>
      <c r="CN149" s="84">
        <f t="shared" ref="CN149:CN154" si="1435">SUM(CM149*$E149*$F149*$H149*$J149*CN$10)</f>
        <v>0</v>
      </c>
      <c r="CO149" s="87">
        <v>6</v>
      </c>
      <c r="CP149" s="84">
        <f t="shared" ref="CP149:CP154" si="1436">SUM(CO149*$E149*$F149*$H149*$J149*CP$10)</f>
        <v>69275.606400000004</v>
      </c>
      <c r="CQ149" s="81"/>
      <c r="CR149" s="84">
        <f t="shared" ref="CR149:CR154" si="1437">SUM(CQ149*$E149*$F149*$H149*$J149*CR$10)</f>
        <v>0</v>
      </c>
      <c r="CS149" s="81"/>
      <c r="CT149" s="84">
        <f t="shared" ref="CT149:CT154" si="1438">SUM(CS149*$E149*$F149*$H149*$J149*CT$10)</f>
        <v>0</v>
      </c>
      <c r="CU149" s="81">
        <v>15</v>
      </c>
      <c r="CV149" s="84">
        <f t="shared" ref="CV149:CV154" si="1439">SUM(CU149*$E149*$F149*$H149*$J149*CV$10)</f>
        <v>173189.016</v>
      </c>
      <c r="CW149" s="81"/>
      <c r="CX149" s="84">
        <f t="shared" ref="CX149:CX154" si="1440">SUM(CW149*$E149*$F149*$H149*$J149*CX$10)</f>
        <v>0</v>
      </c>
      <c r="CY149" s="81"/>
      <c r="CZ149" s="84">
        <f t="shared" ref="CZ149:CZ154" si="1441">SUM(CY149*$E149*$F149*$H149*$J149*CZ$10)</f>
        <v>0</v>
      </c>
      <c r="DA149" s="81"/>
      <c r="DB149" s="84">
        <f t="shared" ref="DB149:DB154" si="1442">SUM(DA149*$E149*$F149*$H149*$J149*DB$10)</f>
        <v>0</v>
      </c>
      <c r="DC149" s="81">
        <v>1</v>
      </c>
      <c r="DD149" s="81">
        <f t="shared" ref="DD149:DD154" si="1443">SUM(DC149*$E149*$F149*$H149*$J149*DD$10)</f>
        <v>11545.9344</v>
      </c>
      <c r="DE149" s="85">
        <v>0</v>
      </c>
      <c r="DF149" s="81">
        <f t="shared" ref="DF149:DF154" si="1444">SUM(DE149*$E149*$F149*$H149*$J149*DF$10)</f>
        <v>0</v>
      </c>
      <c r="DG149" s="81"/>
      <c r="DH149" s="81">
        <f t="shared" ref="DH149:DH154" si="1445">SUM(DG149*$E149*$F149*$H149*$K149*DH$10)</f>
        <v>0</v>
      </c>
      <c r="DI149" s="81"/>
      <c r="DJ149" s="81">
        <f t="shared" ref="DJ149:DJ154" si="1446">SUM(DI149*$E149*$F149*$H149*$L149*DJ$10)</f>
        <v>0</v>
      </c>
      <c r="DK149" s="101"/>
      <c r="DL149" s="82">
        <f t="shared" ref="DL149:DL154" si="1447">(DK149*$E149*$F149*$H149*$I149*DL$10)</f>
        <v>0</v>
      </c>
      <c r="DM149" s="81"/>
      <c r="DN149" s="82">
        <f t="shared" ref="DN149:DN154" si="1448">(DM149*$E149*$F149*$H149*$I149*DN$10)</f>
        <v>0</v>
      </c>
      <c r="DO149" s="81"/>
      <c r="DP149" s="84">
        <f t="shared" ref="DP149:DP154" si="1449">SUM(DO149*$E149*$F149*$H149)</f>
        <v>0</v>
      </c>
      <c r="DQ149" s="81"/>
      <c r="DR149" s="87"/>
      <c r="DS149" s="81"/>
      <c r="DT149" s="82">
        <f t="shared" ref="DT149:DT154" si="1450">(DS149*$E149*$F149*$H149*$I149*DT$10)</f>
        <v>0</v>
      </c>
      <c r="DU149" s="81"/>
      <c r="DV149" s="82">
        <f t="shared" ref="DV149:DV154" si="1451">(DU149*$E149*$F149*$H149*$I149*DV$10)</f>
        <v>0</v>
      </c>
      <c r="DW149" s="81"/>
      <c r="DX149" s="87"/>
      <c r="DY149" s="86"/>
      <c r="DZ149" s="86"/>
      <c r="EA149" s="101"/>
      <c r="EB149" s="87">
        <f t="shared" ref="EB149:EB154" si="1452">(EA149*$E149*$F149*$H149*$I149)</f>
        <v>0</v>
      </c>
      <c r="EC149" s="101"/>
      <c r="ED149" s="101"/>
      <c r="EE149" s="101"/>
      <c r="EF149" s="88">
        <f t="shared" ref="EF149:EF154" si="1453">(EE149*$E149*$F149*$H149*$I149)</f>
        <v>0</v>
      </c>
      <c r="EG149" s="149"/>
      <c r="EH149" s="149"/>
      <c r="EI149" s="149"/>
      <c r="EJ149" s="149"/>
      <c r="EK149" s="88"/>
      <c r="EL149" s="149"/>
      <c r="EM149" s="146">
        <f t="shared" ref="EM149:EN156" si="1454">SUM(M149,O149,Q149,S149,U149,W149,Y149,AA149,AC149,AE149,AG149,AI149,AK149,AM149,AO149,AQ149,AS149,AU149,AW149,AY149,BA149,BC149,BE149,BG149,BI149,BK149,BM149,BO149,BQ149,BS149,BU149,BW149,BY149,CA149,CC149,CE149,CG149,CI149,CK149,CM149,CO149,CQ149,CS149,CU149,CW149,CY149,DA149,DC149,DE149,DG149,DI149,DK149,DM149,DO149,DQ149,DS149,DU149,DW149,DY149,EA149,EC149)</f>
        <v>1113</v>
      </c>
      <c r="EN149" s="146">
        <f t="shared" si="1454"/>
        <v>11182237.466400001</v>
      </c>
    </row>
    <row r="150" spans="1:144" s="3" customFormat="1" ht="18.75" customHeight="1" x14ac:dyDescent="0.25">
      <c r="A150" s="143"/>
      <c r="B150" s="73">
        <v>114</v>
      </c>
      <c r="C150" s="147" t="s">
        <v>365</v>
      </c>
      <c r="D150" s="162" t="s">
        <v>366</v>
      </c>
      <c r="E150" s="76">
        <v>17622</v>
      </c>
      <c r="F150" s="179">
        <v>0.67</v>
      </c>
      <c r="G150" s="78"/>
      <c r="H150" s="234">
        <v>0.95</v>
      </c>
      <c r="I150" s="124">
        <v>1.4</v>
      </c>
      <c r="J150" s="124">
        <v>1.68</v>
      </c>
      <c r="K150" s="124">
        <v>2.23</v>
      </c>
      <c r="L150" s="126">
        <v>2.57</v>
      </c>
      <c r="M150" s="101"/>
      <c r="N150" s="82">
        <f t="shared" si="1396"/>
        <v>0</v>
      </c>
      <c r="O150" s="180">
        <v>0</v>
      </c>
      <c r="P150" s="82">
        <f t="shared" si="1397"/>
        <v>0</v>
      </c>
      <c r="Q150" s="180"/>
      <c r="R150" s="82">
        <f t="shared" si="1398"/>
        <v>0</v>
      </c>
      <c r="S150" s="101"/>
      <c r="T150" s="82">
        <f t="shared" si="1399"/>
        <v>0</v>
      </c>
      <c r="U150" s="101"/>
      <c r="V150" s="82">
        <f t="shared" si="1400"/>
        <v>0</v>
      </c>
      <c r="W150" s="81">
        <v>1500</v>
      </c>
      <c r="X150" s="82">
        <f t="shared" si="1401"/>
        <v>23554446.299999997</v>
      </c>
      <c r="Y150" s="180"/>
      <c r="Z150" s="82">
        <f t="shared" si="1402"/>
        <v>0</v>
      </c>
      <c r="AA150" s="101"/>
      <c r="AB150" s="82">
        <f t="shared" si="1403"/>
        <v>0</v>
      </c>
      <c r="AC150" s="180"/>
      <c r="AD150" s="81">
        <f t="shared" si="1404"/>
        <v>0</v>
      </c>
      <c r="AE150" s="87"/>
      <c r="AF150" s="81">
        <f t="shared" si="1405"/>
        <v>0</v>
      </c>
      <c r="AG150" s="81">
        <v>210</v>
      </c>
      <c r="AH150" s="82">
        <f t="shared" si="1406"/>
        <v>3297622.4820000003</v>
      </c>
      <c r="AI150" s="101"/>
      <c r="AJ150" s="82">
        <f t="shared" si="1407"/>
        <v>0</v>
      </c>
      <c r="AK150" s="81"/>
      <c r="AL150" s="82">
        <f t="shared" si="1408"/>
        <v>0</v>
      </c>
      <c r="AM150" s="101"/>
      <c r="AN150" s="82">
        <f t="shared" si="1409"/>
        <v>0</v>
      </c>
      <c r="AO150" s="101"/>
      <c r="AP150" s="82">
        <f t="shared" si="1410"/>
        <v>0</v>
      </c>
      <c r="AQ150" s="101"/>
      <c r="AR150" s="82">
        <f t="shared" si="1411"/>
        <v>0</v>
      </c>
      <c r="AS150" s="101"/>
      <c r="AT150" s="82">
        <f t="shared" si="1412"/>
        <v>0</v>
      </c>
      <c r="AU150" s="101"/>
      <c r="AV150" s="82">
        <f t="shared" si="1413"/>
        <v>0</v>
      </c>
      <c r="AW150" s="101"/>
      <c r="AX150" s="82">
        <f t="shared" si="1414"/>
        <v>0</v>
      </c>
      <c r="AY150" s="101"/>
      <c r="AZ150" s="82">
        <f t="shared" si="1415"/>
        <v>0</v>
      </c>
      <c r="BA150" s="101"/>
      <c r="BB150" s="82">
        <f t="shared" si="1416"/>
        <v>0</v>
      </c>
      <c r="BC150" s="101"/>
      <c r="BD150" s="82">
        <f t="shared" si="1417"/>
        <v>0</v>
      </c>
      <c r="BE150" s="101"/>
      <c r="BF150" s="82">
        <f t="shared" si="1418"/>
        <v>0</v>
      </c>
      <c r="BG150" s="101"/>
      <c r="BH150" s="82">
        <f t="shared" si="1419"/>
        <v>0</v>
      </c>
      <c r="BI150" s="101"/>
      <c r="BJ150" s="82">
        <f t="shared" si="1420"/>
        <v>0</v>
      </c>
      <c r="BK150" s="101"/>
      <c r="BL150" s="82">
        <f t="shared" si="1421"/>
        <v>0</v>
      </c>
      <c r="BM150" s="181"/>
      <c r="BN150" s="82">
        <f t="shared" si="1422"/>
        <v>0</v>
      </c>
      <c r="BO150" s="101"/>
      <c r="BP150" s="82">
        <f t="shared" si="1423"/>
        <v>0</v>
      </c>
      <c r="BQ150" s="101"/>
      <c r="BR150" s="82">
        <f t="shared" si="1424"/>
        <v>0</v>
      </c>
      <c r="BS150" s="81"/>
      <c r="BT150" s="82">
        <f t="shared" si="1425"/>
        <v>0</v>
      </c>
      <c r="BU150" s="101"/>
      <c r="BV150" s="82">
        <f t="shared" si="1426"/>
        <v>0</v>
      </c>
      <c r="BW150" s="101"/>
      <c r="BX150" s="82">
        <f t="shared" si="1427"/>
        <v>0</v>
      </c>
      <c r="BY150" s="81">
        <v>92</v>
      </c>
      <c r="BZ150" s="82">
        <f t="shared" si="1428"/>
        <v>1444672.7064</v>
      </c>
      <c r="CA150" s="180"/>
      <c r="CB150" s="84">
        <f t="shared" si="1429"/>
        <v>0</v>
      </c>
      <c r="CC150" s="101"/>
      <c r="CD150" s="84">
        <f t="shared" si="1430"/>
        <v>0</v>
      </c>
      <c r="CE150" s="101"/>
      <c r="CF150" s="84">
        <f t="shared" si="1431"/>
        <v>0</v>
      </c>
      <c r="CG150" s="180"/>
      <c r="CH150" s="84">
        <f t="shared" si="1432"/>
        <v>0</v>
      </c>
      <c r="CI150" s="180"/>
      <c r="CJ150" s="84">
        <f t="shared" si="1433"/>
        <v>0</v>
      </c>
      <c r="CK150" s="101"/>
      <c r="CL150" s="84">
        <f t="shared" si="1434"/>
        <v>0</v>
      </c>
      <c r="CM150" s="101"/>
      <c r="CN150" s="84">
        <f t="shared" si="1435"/>
        <v>0</v>
      </c>
      <c r="CO150" s="180"/>
      <c r="CP150" s="84">
        <f t="shared" si="1436"/>
        <v>0</v>
      </c>
      <c r="CQ150" s="101"/>
      <c r="CR150" s="84">
        <f t="shared" si="1437"/>
        <v>0</v>
      </c>
      <c r="CS150" s="101"/>
      <c r="CT150" s="84">
        <f t="shared" si="1438"/>
        <v>0</v>
      </c>
      <c r="CU150" s="101"/>
      <c r="CV150" s="84">
        <f t="shared" si="1439"/>
        <v>0</v>
      </c>
      <c r="CW150" s="81"/>
      <c r="CX150" s="84">
        <f t="shared" si="1440"/>
        <v>0</v>
      </c>
      <c r="CY150" s="101"/>
      <c r="CZ150" s="84">
        <f t="shared" si="1441"/>
        <v>0</v>
      </c>
      <c r="DA150" s="101"/>
      <c r="DB150" s="84">
        <f t="shared" si="1442"/>
        <v>0</v>
      </c>
      <c r="DC150" s="101"/>
      <c r="DD150" s="81">
        <f t="shared" si="1443"/>
        <v>0</v>
      </c>
      <c r="DE150" s="85">
        <v>0</v>
      </c>
      <c r="DF150" s="81">
        <f t="shared" si="1444"/>
        <v>0</v>
      </c>
      <c r="DG150" s="101"/>
      <c r="DH150" s="81">
        <f t="shared" si="1445"/>
        <v>0</v>
      </c>
      <c r="DI150" s="101"/>
      <c r="DJ150" s="81">
        <f t="shared" si="1446"/>
        <v>0</v>
      </c>
      <c r="DK150" s="81"/>
      <c r="DL150" s="82">
        <f t="shared" si="1447"/>
        <v>0</v>
      </c>
      <c r="DM150" s="81"/>
      <c r="DN150" s="82">
        <f t="shared" si="1448"/>
        <v>0</v>
      </c>
      <c r="DO150" s="101"/>
      <c r="DP150" s="84">
        <f t="shared" si="1449"/>
        <v>0</v>
      </c>
      <c r="DQ150" s="81"/>
      <c r="DR150" s="87"/>
      <c r="DS150" s="81">
        <v>300</v>
      </c>
      <c r="DT150" s="82">
        <f t="shared" si="1450"/>
        <v>4710889.26</v>
      </c>
      <c r="DU150" s="81"/>
      <c r="DV150" s="82">
        <f t="shared" si="1451"/>
        <v>0</v>
      </c>
      <c r="DW150" s="81"/>
      <c r="DX150" s="87"/>
      <c r="DY150" s="86"/>
      <c r="DZ150" s="86"/>
      <c r="EA150" s="101"/>
      <c r="EB150" s="87">
        <f t="shared" si="1452"/>
        <v>0</v>
      </c>
      <c r="EC150" s="101"/>
      <c r="ED150" s="101"/>
      <c r="EE150" s="101"/>
      <c r="EF150" s="88">
        <f t="shared" si="1453"/>
        <v>0</v>
      </c>
      <c r="EG150" s="149"/>
      <c r="EH150" s="149"/>
      <c r="EI150" s="149"/>
      <c r="EJ150" s="149"/>
      <c r="EK150" s="88"/>
      <c r="EL150" s="149"/>
      <c r="EM150" s="146">
        <f t="shared" si="1454"/>
        <v>2102</v>
      </c>
      <c r="EN150" s="146">
        <f t="shared" si="1454"/>
        <v>33007630.748399995</v>
      </c>
    </row>
    <row r="151" spans="1:144" s="134" customFormat="1" ht="15.75" customHeight="1" x14ac:dyDescent="0.25">
      <c r="A151" s="143"/>
      <c r="B151" s="73">
        <v>115</v>
      </c>
      <c r="C151" s="147" t="s">
        <v>367</v>
      </c>
      <c r="D151" s="162" t="s">
        <v>368</v>
      </c>
      <c r="E151" s="76">
        <v>17622</v>
      </c>
      <c r="F151" s="179">
        <v>1.0900000000000001</v>
      </c>
      <c r="G151" s="78"/>
      <c r="H151" s="234">
        <v>0.95</v>
      </c>
      <c r="I151" s="124">
        <v>1.4</v>
      </c>
      <c r="J151" s="124">
        <v>1.68</v>
      </c>
      <c r="K151" s="124">
        <v>2.23</v>
      </c>
      <c r="L151" s="126">
        <v>2.57</v>
      </c>
      <c r="M151" s="101"/>
      <c r="N151" s="82">
        <f t="shared" si="1396"/>
        <v>0</v>
      </c>
      <c r="O151" s="180">
        <v>0</v>
      </c>
      <c r="P151" s="82">
        <f t="shared" si="1397"/>
        <v>0</v>
      </c>
      <c r="Q151" s="180"/>
      <c r="R151" s="82">
        <f t="shared" si="1398"/>
        <v>0</v>
      </c>
      <c r="S151" s="101"/>
      <c r="T151" s="82">
        <f t="shared" si="1399"/>
        <v>0</v>
      </c>
      <c r="U151" s="101"/>
      <c r="V151" s="82">
        <f t="shared" si="1400"/>
        <v>0</v>
      </c>
      <c r="W151" s="81">
        <v>800</v>
      </c>
      <c r="X151" s="82">
        <f t="shared" si="1401"/>
        <v>20437290.719999999</v>
      </c>
      <c r="Y151" s="180"/>
      <c r="Z151" s="82">
        <f t="shared" si="1402"/>
        <v>0</v>
      </c>
      <c r="AA151" s="101"/>
      <c r="AB151" s="82">
        <f t="shared" si="1403"/>
        <v>0</v>
      </c>
      <c r="AC151" s="180"/>
      <c r="AD151" s="81">
        <f t="shared" si="1404"/>
        <v>0</v>
      </c>
      <c r="AE151" s="87"/>
      <c r="AF151" s="81">
        <f t="shared" si="1405"/>
        <v>0</v>
      </c>
      <c r="AG151" s="81">
        <v>10</v>
      </c>
      <c r="AH151" s="82">
        <f t="shared" si="1406"/>
        <v>255466.13399999999</v>
      </c>
      <c r="AI151" s="101"/>
      <c r="AJ151" s="82">
        <f t="shared" si="1407"/>
        <v>0</v>
      </c>
      <c r="AK151" s="81"/>
      <c r="AL151" s="82">
        <f t="shared" si="1408"/>
        <v>0</v>
      </c>
      <c r="AM151" s="101"/>
      <c r="AN151" s="82">
        <f t="shared" si="1409"/>
        <v>0</v>
      </c>
      <c r="AO151" s="101"/>
      <c r="AP151" s="82">
        <f t="shared" si="1410"/>
        <v>0</v>
      </c>
      <c r="AQ151" s="101"/>
      <c r="AR151" s="82">
        <f t="shared" si="1411"/>
        <v>0</v>
      </c>
      <c r="AS151" s="101"/>
      <c r="AT151" s="82">
        <f t="shared" si="1412"/>
        <v>0</v>
      </c>
      <c r="AU151" s="101"/>
      <c r="AV151" s="82">
        <f t="shared" si="1413"/>
        <v>0</v>
      </c>
      <c r="AW151" s="101"/>
      <c r="AX151" s="82">
        <f t="shared" si="1414"/>
        <v>0</v>
      </c>
      <c r="AY151" s="101"/>
      <c r="AZ151" s="82">
        <f t="shared" si="1415"/>
        <v>0</v>
      </c>
      <c r="BA151" s="101"/>
      <c r="BB151" s="82">
        <f t="shared" si="1416"/>
        <v>0</v>
      </c>
      <c r="BC151" s="101"/>
      <c r="BD151" s="82">
        <f t="shared" si="1417"/>
        <v>0</v>
      </c>
      <c r="BE151" s="101"/>
      <c r="BF151" s="82">
        <f t="shared" si="1418"/>
        <v>0</v>
      </c>
      <c r="BG151" s="101"/>
      <c r="BH151" s="82">
        <f t="shared" si="1419"/>
        <v>0</v>
      </c>
      <c r="BI151" s="101"/>
      <c r="BJ151" s="82">
        <f t="shared" si="1420"/>
        <v>0</v>
      </c>
      <c r="BK151" s="101"/>
      <c r="BL151" s="82">
        <f t="shared" si="1421"/>
        <v>0</v>
      </c>
      <c r="BM151" s="181"/>
      <c r="BN151" s="82">
        <f t="shared" si="1422"/>
        <v>0</v>
      </c>
      <c r="BO151" s="101"/>
      <c r="BP151" s="82">
        <f t="shared" si="1423"/>
        <v>0</v>
      </c>
      <c r="BQ151" s="101"/>
      <c r="BR151" s="82">
        <f t="shared" si="1424"/>
        <v>0</v>
      </c>
      <c r="BS151" s="81"/>
      <c r="BT151" s="82">
        <f t="shared" si="1425"/>
        <v>0</v>
      </c>
      <c r="BU151" s="101"/>
      <c r="BV151" s="82">
        <f t="shared" si="1426"/>
        <v>0</v>
      </c>
      <c r="BW151" s="101"/>
      <c r="BX151" s="82">
        <f t="shared" si="1427"/>
        <v>0</v>
      </c>
      <c r="BY151" s="81">
        <v>12</v>
      </c>
      <c r="BZ151" s="82">
        <f t="shared" si="1428"/>
        <v>306559.36079999997</v>
      </c>
      <c r="CA151" s="180"/>
      <c r="CB151" s="84">
        <f t="shared" si="1429"/>
        <v>0</v>
      </c>
      <c r="CC151" s="101"/>
      <c r="CD151" s="84">
        <f t="shared" si="1430"/>
        <v>0</v>
      </c>
      <c r="CE151" s="101"/>
      <c r="CF151" s="84">
        <f t="shared" si="1431"/>
        <v>0</v>
      </c>
      <c r="CG151" s="180"/>
      <c r="CH151" s="84">
        <f t="shared" si="1432"/>
        <v>0</v>
      </c>
      <c r="CI151" s="180"/>
      <c r="CJ151" s="84">
        <f t="shared" si="1433"/>
        <v>0</v>
      </c>
      <c r="CK151" s="101"/>
      <c r="CL151" s="84">
        <f t="shared" si="1434"/>
        <v>0</v>
      </c>
      <c r="CM151" s="101"/>
      <c r="CN151" s="84">
        <f t="shared" si="1435"/>
        <v>0</v>
      </c>
      <c r="CO151" s="180"/>
      <c r="CP151" s="84">
        <f t="shared" si="1436"/>
        <v>0</v>
      </c>
      <c r="CQ151" s="101"/>
      <c r="CR151" s="84">
        <f t="shared" si="1437"/>
        <v>0</v>
      </c>
      <c r="CS151" s="101"/>
      <c r="CT151" s="84">
        <f t="shared" si="1438"/>
        <v>0</v>
      </c>
      <c r="CU151" s="101"/>
      <c r="CV151" s="84">
        <f t="shared" si="1439"/>
        <v>0</v>
      </c>
      <c r="CW151" s="81"/>
      <c r="CX151" s="84">
        <f t="shared" si="1440"/>
        <v>0</v>
      </c>
      <c r="CY151" s="101"/>
      <c r="CZ151" s="84">
        <f t="shared" si="1441"/>
        <v>0</v>
      </c>
      <c r="DA151" s="101"/>
      <c r="DB151" s="84">
        <f t="shared" si="1442"/>
        <v>0</v>
      </c>
      <c r="DC151" s="101"/>
      <c r="DD151" s="81">
        <f t="shared" si="1443"/>
        <v>0</v>
      </c>
      <c r="DE151" s="85">
        <v>0</v>
      </c>
      <c r="DF151" s="81">
        <f t="shared" si="1444"/>
        <v>0</v>
      </c>
      <c r="DG151" s="101"/>
      <c r="DH151" s="81">
        <f t="shared" si="1445"/>
        <v>0</v>
      </c>
      <c r="DI151" s="101"/>
      <c r="DJ151" s="81">
        <f t="shared" si="1446"/>
        <v>0</v>
      </c>
      <c r="DK151" s="101"/>
      <c r="DL151" s="82">
        <f t="shared" si="1447"/>
        <v>0</v>
      </c>
      <c r="DM151" s="81"/>
      <c r="DN151" s="82">
        <f t="shared" si="1448"/>
        <v>0</v>
      </c>
      <c r="DO151" s="101"/>
      <c r="DP151" s="84">
        <f t="shared" si="1449"/>
        <v>0</v>
      </c>
      <c r="DQ151" s="81"/>
      <c r="DR151" s="87"/>
      <c r="DS151" s="81"/>
      <c r="DT151" s="82">
        <f t="shared" si="1450"/>
        <v>0</v>
      </c>
      <c r="DU151" s="81"/>
      <c r="DV151" s="82">
        <f t="shared" si="1451"/>
        <v>0</v>
      </c>
      <c r="DW151" s="81"/>
      <c r="DX151" s="87"/>
      <c r="DY151" s="86"/>
      <c r="DZ151" s="86"/>
      <c r="EA151" s="101"/>
      <c r="EB151" s="87">
        <f t="shared" si="1452"/>
        <v>0</v>
      </c>
      <c r="EC151" s="101"/>
      <c r="ED151" s="101"/>
      <c r="EE151" s="101"/>
      <c r="EF151" s="88">
        <f t="shared" si="1453"/>
        <v>0</v>
      </c>
      <c r="EG151" s="149"/>
      <c r="EH151" s="149"/>
      <c r="EI151" s="149"/>
      <c r="EJ151" s="149"/>
      <c r="EK151" s="88"/>
      <c r="EL151" s="149"/>
      <c r="EM151" s="146">
        <f t="shared" si="1454"/>
        <v>822</v>
      </c>
      <c r="EN151" s="146">
        <f t="shared" si="1454"/>
        <v>20999316.2148</v>
      </c>
    </row>
    <row r="152" spans="1:144" s="39" customFormat="1" ht="18.75" customHeight="1" x14ac:dyDescent="0.25">
      <c r="A152" s="143"/>
      <c r="B152" s="73">
        <v>116</v>
      </c>
      <c r="C152" s="147" t="s">
        <v>369</v>
      </c>
      <c r="D152" s="162" t="s">
        <v>370</v>
      </c>
      <c r="E152" s="76">
        <v>17622</v>
      </c>
      <c r="F152" s="179">
        <v>1.62</v>
      </c>
      <c r="G152" s="78"/>
      <c r="H152" s="234">
        <v>0.95</v>
      </c>
      <c r="I152" s="124">
        <v>1.4</v>
      </c>
      <c r="J152" s="124">
        <v>1.68</v>
      </c>
      <c r="K152" s="124">
        <v>2.23</v>
      </c>
      <c r="L152" s="126">
        <v>2.57</v>
      </c>
      <c r="M152" s="101"/>
      <c r="N152" s="82">
        <f t="shared" si="1396"/>
        <v>0</v>
      </c>
      <c r="O152" s="180">
        <v>0</v>
      </c>
      <c r="P152" s="82">
        <f t="shared" si="1397"/>
        <v>0</v>
      </c>
      <c r="Q152" s="180"/>
      <c r="R152" s="82">
        <f t="shared" si="1398"/>
        <v>0</v>
      </c>
      <c r="S152" s="101"/>
      <c r="T152" s="82">
        <f t="shared" si="1399"/>
        <v>0</v>
      </c>
      <c r="U152" s="101"/>
      <c r="V152" s="82">
        <f t="shared" si="1400"/>
        <v>0</v>
      </c>
      <c r="W152" s="81">
        <v>850</v>
      </c>
      <c r="X152" s="82">
        <f t="shared" si="1401"/>
        <v>32273107.02</v>
      </c>
      <c r="Y152" s="180"/>
      <c r="Z152" s="82">
        <f t="shared" si="1402"/>
        <v>0</v>
      </c>
      <c r="AA152" s="101"/>
      <c r="AB152" s="82">
        <f t="shared" si="1403"/>
        <v>0</v>
      </c>
      <c r="AC152" s="180"/>
      <c r="AD152" s="81">
        <f t="shared" si="1404"/>
        <v>0</v>
      </c>
      <c r="AE152" s="87"/>
      <c r="AF152" s="81">
        <f t="shared" si="1405"/>
        <v>0</v>
      </c>
      <c r="AG152" s="101">
        <v>0</v>
      </c>
      <c r="AH152" s="82">
        <f t="shared" si="1406"/>
        <v>0</v>
      </c>
      <c r="AI152" s="101"/>
      <c r="AJ152" s="82">
        <f t="shared" si="1407"/>
        <v>0</v>
      </c>
      <c r="AK152" s="81"/>
      <c r="AL152" s="82">
        <f t="shared" si="1408"/>
        <v>0</v>
      </c>
      <c r="AM152" s="101"/>
      <c r="AN152" s="82">
        <f t="shared" si="1409"/>
        <v>0</v>
      </c>
      <c r="AO152" s="101"/>
      <c r="AP152" s="82">
        <f t="shared" si="1410"/>
        <v>0</v>
      </c>
      <c r="AQ152" s="101"/>
      <c r="AR152" s="82">
        <f t="shared" si="1411"/>
        <v>0</v>
      </c>
      <c r="AS152" s="101"/>
      <c r="AT152" s="82">
        <f t="shared" si="1412"/>
        <v>0</v>
      </c>
      <c r="AU152" s="101"/>
      <c r="AV152" s="82">
        <f t="shared" si="1413"/>
        <v>0</v>
      </c>
      <c r="AW152" s="101"/>
      <c r="AX152" s="82">
        <f t="shared" si="1414"/>
        <v>0</v>
      </c>
      <c r="AY152" s="101"/>
      <c r="AZ152" s="82">
        <f t="shared" si="1415"/>
        <v>0</v>
      </c>
      <c r="BA152" s="101"/>
      <c r="BB152" s="82">
        <f t="shared" si="1416"/>
        <v>0</v>
      </c>
      <c r="BC152" s="101"/>
      <c r="BD152" s="82">
        <f t="shared" si="1417"/>
        <v>0</v>
      </c>
      <c r="BE152" s="101"/>
      <c r="BF152" s="82">
        <f t="shared" si="1418"/>
        <v>0</v>
      </c>
      <c r="BG152" s="101"/>
      <c r="BH152" s="82">
        <f t="shared" si="1419"/>
        <v>0</v>
      </c>
      <c r="BI152" s="101"/>
      <c r="BJ152" s="82">
        <f t="shared" si="1420"/>
        <v>0</v>
      </c>
      <c r="BK152" s="101"/>
      <c r="BL152" s="82">
        <f t="shared" si="1421"/>
        <v>0</v>
      </c>
      <c r="BM152" s="181"/>
      <c r="BN152" s="82">
        <f t="shared" si="1422"/>
        <v>0</v>
      </c>
      <c r="BO152" s="101"/>
      <c r="BP152" s="82">
        <f t="shared" si="1423"/>
        <v>0</v>
      </c>
      <c r="BQ152" s="101"/>
      <c r="BR152" s="82">
        <f t="shared" si="1424"/>
        <v>0</v>
      </c>
      <c r="BS152" s="81"/>
      <c r="BT152" s="82">
        <f t="shared" si="1425"/>
        <v>0</v>
      </c>
      <c r="BU152" s="101"/>
      <c r="BV152" s="82">
        <f t="shared" si="1426"/>
        <v>0</v>
      </c>
      <c r="BW152" s="101"/>
      <c r="BX152" s="82">
        <f t="shared" si="1427"/>
        <v>0</v>
      </c>
      <c r="BY152" s="81">
        <v>100</v>
      </c>
      <c r="BZ152" s="82">
        <f t="shared" si="1428"/>
        <v>3796836.1199999996</v>
      </c>
      <c r="CA152" s="180"/>
      <c r="CB152" s="84">
        <f t="shared" si="1429"/>
        <v>0</v>
      </c>
      <c r="CC152" s="101"/>
      <c r="CD152" s="84">
        <f t="shared" si="1430"/>
        <v>0</v>
      </c>
      <c r="CE152" s="101"/>
      <c r="CF152" s="84">
        <f t="shared" si="1431"/>
        <v>0</v>
      </c>
      <c r="CG152" s="180"/>
      <c r="CH152" s="84">
        <f t="shared" si="1432"/>
        <v>0</v>
      </c>
      <c r="CI152" s="180"/>
      <c r="CJ152" s="84">
        <f t="shared" si="1433"/>
        <v>0</v>
      </c>
      <c r="CK152" s="101"/>
      <c r="CL152" s="84">
        <f t="shared" si="1434"/>
        <v>0</v>
      </c>
      <c r="CM152" s="101"/>
      <c r="CN152" s="84">
        <f t="shared" si="1435"/>
        <v>0</v>
      </c>
      <c r="CO152" s="180"/>
      <c r="CP152" s="84">
        <f t="shared" si="1436"/>
        <v>0</v>
      </c>
      <c r="CQ152" s="101"/>
      <c r="CR152" s="84">
        <f t="shared" si="1437"/>
        <v>0</v>
      </c>
      <c r="CS152" s="101"/>
      <c r="CT152" s="84">
        <f t="shared" si="1438"/>
        <v>0</v>
      </c>
      <c r="CU152" s="101"/>
      <c r="CV152" s="84">
        <f t="shared" si="1439"/>
        <v>0</v>
      </c>
      <c r="CW152" s="81"/>
      <c r="CX152" s="84">
        <f t="shared" si="1440"/>
        <v>0</v>
      </c>
      <c r="CY152" s="101"/>
      <c r="CZ152" s="84">
        <f t="shared" si="1441"/>
        <v>0</v>
      </c>
      <c r="DA152" s="101"/>
      <c r="DB152" s="84">
        <f t="shared" si="1442"/>
        <v>0</v>
      </c>
      <c r="DC152" s="101"/>
      <c r="DD152" s="81">
        <f t="shared" si="1443"/>
        <v>0</v>
      </c>
      <c r="DE152" s="85">
        <v>0</v>
      </c>
      <c r="DF152" s="81">
        <f t="shared" si="1444"/>
        <v>0</v>
      </c>
      <c r="DG152" s="101"/>
      <c r="DH152" s="81">
        <f t="shared" si="1445"/>
        <v>0</v>
      </c>
      <c r="DI152" s="101"/>
      <c r="DJ152" s="81">
        <f t="shared" si="1446"/>
        <v>0</v>
      </c>
      <c r="DK152" s="81"/>
      <c r="DL152" s="82">
        <f t="shared" si="1447"/>
        <v>0</v>
      </c>
      <c r="DM152" s="81"/>
      <c r="DN152" s="82">
        <f t="shared" si="1448"/>
        <v>0</v>
      </c>
      <c r="DO152" s="101"/>
      <c r="DP152" s="84">
        <f t="shared" si="1449"/>
        <v>0</v>
      </c>
      <c r="DQ152" s="81"/>
      <c r="DR152" s="87"/>
      <c r="DS152" s="81">
        <v>30</v>
      </c>
      <c r="DT152" s="82">
        <f t="shared" si="1450"/>
        <v>1139050.8359999999</v>
      </c>
      <c r="DU152" s="81"/>
      <c r="DV152" s="82">
        <f t="shared" si="1451"/>
        <v>0</v>
      </c>
      <c r="DW152" s="81"/>
      <c r="DX152" s="87"/>
      <c r="DY152" s="86"/>
      <c r="DZ152" s="86"/>
      <c r="EA152" s="101"/>
      <c r="EB152" s="87">
        <f t="shared" si="1452"/>
        <v>0</v>
      </c>
      <c r="EC152" s="101"/>
      <c r="ED152" s="101"/>
      <c r="EE152" s="101"/>
      <c r="EF152" s="88">
        <f t="shared" si="1453"/>
        <v>0</v>
      </c>
      <c r="EG152" s="149"/>
      <c r="EH152" s="149"/>
      <c r="EI152" s="149"/>
      <c r="EJ152" s="149"/>
      <c r="EK152" s="88"/>
      <c r="EL152" s="149"/>
      <c r="EM152" s="146">
        <f t="shared" si="1454"/>
        <v>980</v>
      </c>
      <c r="EN152" s="146">
        <f t="shared" si="1454"/>
        <v>37208993.976000004</v>
      </c>
    </row>
    <row r="153" spans="1:144" s="3" customFormat="1" ht="15.75" customHeight="1" x14ac:dyDescent="0.25">
      <c r="A153" s="143"/>
      <c r="B153" s="73">
        <v>117</v>
      </c>
      <c r="C153" s="147" t="s">
        <v>371</v>
      </c>
      <c r="D153" s="162" t="s">
        <v>372</v>
      </c>
      <c r="E153" s="76">
        <v>17622</v>
      </c>
      <c r="F153" s="179">
        <v>2.0099999999999998</v>
      </c>
      <c r="G153" s="78"/>
      <c r="H153" s="79">
        <v>1</v>
      </c>
      <c r="I153" s="124">
        <v>1.4</v>
      </c>
      <c r="J153" s="124">
        <v>1.68</v>
      </c>
      <c r="K153" s="124">
        <v>2.23</v>
      </c>
      <c r="L153" s="126">
        <v>2.57</v>
      </c>
      <c r="M153" s="101"/>
      <c r="N153" s="82">
        <f t="shared" si="1396"/>
        <v>0</v>
      </c>
      <c r="O153" s="180">
        <v>0</v>
      </c>
      <c r="P153" s="82">
        <f t="shared" si="1397"/>
        <v>0</v>
      </c>
      <c r="Q153" s="180"/>
      <c r="R153" s="82">
        <f t="shared" si="1398"/>
        <v>0</v>
      </c>
      <c r="S153" s="101"/>
      <c r="T153" s="82">
        <f t="shared" si="1399"/>
        <v>0</v>
      </c>
      <c r="U153" s="101"/>
      <c r="V153" s="82">
        <f t="shared" si="1400"/>
        <v>0</v>
      </c>
      <c r="W153" s="81">
        <v>50</v>
      </c>
      <c r="X153" s="82">
        <f t="shared" si="1401"/>
        <v>2479415.3999999994</v>
      </c>
      <c r="Y153" s="180"/>
      <c r="Z153" s="82">
        <f t="shared" si="1402"/>
        <v>0</v>
      </c>
      <c r="AA153" s="101"/>
      <c r="AB153" s="82">
        <f t="shared" si="1403"/>
        <v>0</v>
      </c>
      <c r="AC153" s="180"/>
      <c r="AD153" s="81">
        <f t="shared" si="1404"/>
        <v>0</v>
      </c>
      <c r="AE153" s="87"/>
      <c r="AF153" s="81">
        <f t="shared" si="1405"/>
        <v>0</v>
      </c>
      <c r="AG153" s="101">
        <v>0</v>
      </c>
      <c r="AH153" s="82">
        <f t="shared" si="1406"/>
        <v>0</v>
      </c>
      <c r="AI153" s="101"/>
      <c r="AJ153" s="82">
        <f t="shared" si="1407"/>
        <v>0</v>
      </c>
      <c r="AK153" s="81"/>
      <c r="AL153" s="82">
        <f t="shared" si="1408"/>
        <v>0</v>
      </c>
      <c r="AM153" s="101"/>
      <c r="AN153" s="82">
        <f t="shared" si="1409"/>
        <v>0</v>
      </c>
      <c r="AO153" s="101"/>
      <c r="AP153" s="82">
        <f t="shared" si="1410"/>
        <v>0</v>
      </c>
      <c r="AQ153" s="101"/>
      <c r="AR153" s="82">
        <f t="shared" si="1411"/>
        <v>0</v>
      </c>
      <c r="AS153" s="101"/>
      <c r="AT153" s="82">
        <f t="shared" si="1412"/>
        <v>0</v>
      </c>
      <c r="AU153" s="101"/>
      <c r="AV153" s="82">
        <f t="shared" si="1413"/>
        <v>0</v>
      </c>
      <c r="AW153" s="101"/>
      <c r="AX153" s="82">
        <f t="shared" si="1414"/>
        <v>0</v>
      </c>
      <c r="AY153" s="101"/>
      <c r="AZ153" s="82">
        <f t="shared" si="1415"/>
        <v>0</v>
      </c>
      <c r="BA153" s="101"/>
      <c r="BB153" s="82">
        <f t="shared" si="1416"/>
        <v>0</v>
      </c>
      <c r="BC153" s="101"/>
      <c r="BD153" s="82">
        <f t="shared" si="1417"/>
        <v>0</v>
      </c>
      <c r="BE153" s="101"/>
      <c r="BF153" s="82">
        <f t="shared" si="1418"/>
        <v>0</v>
      </c>
      <c r="BG153" s="101"/>
      <c r="BH153" s="82">
        <f t="shared" si="1419"/>
        <v>0</v>
      </c>
      <c r="BI153" s="101"/>
      <c r="BJ153" s="82">
        <f t="shared" si="1420"/>
        <v>0</v>
      </c>
      <c r="BK153" s="101"/>
      <c r="BL153" s="82">
        <f t="shared" si="1421"/>
        <v>0</v>
      </c>
      <c r="BM153" s="181"/>
      <c r="BN153" s="82">
        <f t="shared" si="1422"/>
        <v>0</v>
      </c>
      <c r="BO153" s="101"/>
      <c r="BP153" s="82">
        <f t="shared" si="1423"/>
        <v>0</v>
      </c>
      <c r="BQ153" s="101"/>
      <c r="BR153" s="82">
        <f t="shared" si="1424"/>
        <v>0</v>
      </c>
      <c r="BS153" s="81"/>
      <c r="BT153" s="82">
        <f t="shared" si="1425"/>
        <v>0</v>
      </c>
      <c r="BU153" s="101"/>
      <c r="BV153" s="82">
        <f t="shared" si="1426"/>
        <v>0</v>
      </c>
      <c r="BW153" s="101"/>
      <c r="BX153" s="82">
        <f t="shared" si="1427"/>
        <v>0</v>
      </c>
      <c r="BY153" s="101"/>
      <c r="BZ153" s="82">
        <f t="shared" si="1428"/>
        <v>0</v>
      </c>
      <c r="CA153" s="180"/>
      <c r="CB153" s="84">
        <f t="shared" si="1429"/>
        <v>0</v>
      </c>
      <c r="CC153" s="101"/>
      <c r="CD153" s="84">
        <f t="shared" si="1430"/>
        <v>0</v>
      </c>
      <c r="CE153" s="101"/>
      <c r="CF153" s="84">
        <f t="shared" si="1431"/>
        <v>0</v>
      </c>
      <c r="CG153" s="180"/>
      <c r="CH153" s="84">
        <f t="shared" si="1432"/>
        <v>0</v>
      </c>
      <c r="CI153" s="180"/>
      <c r="CJ153" s="84">
        <f t="shared" si="1433"/>
        <v>0</v>
      </c>
      <c r="CK153" s="101"/>
      <c r="CL153" s="84">
        <f t="shared" si="1434"/>
        <v>0</v>
      </c>
      <c r="CM153" s="101"/>
      <c r="CN153" s="84">
        <f t="shared" si="1435"/>
        <v>0</v>
      </c>
      <c r="CO153" s="180"/>
      <c r="CP153" s="84">
        <f t="shared" si="1436"/>
        <v>0</v>
      </c>
      <c r="CQ153" s="101"/>
      <c r="CR153" s="84">
        <f t="shared" si="1437"/>
        <v>0</v>
      </c>
      <c r="CS153" s="101"/>
      <c r="CT153" s="84">
        <f t="shared" si="1438"/>
        <v>0</v>
      </c>
      <c r="CU153" s="101"/>
      <c r="CV153" s="84">
        <f t="shared" si="1439"/>
        <v>0</v>
      </c>
      <c r="CW153" s="81"/>
      <c r="CX153" s="84">
        <f t="shared" si="1440"/>
        <v>0</v>
      </c>
      <c r="CY153" s="101"/>
      <c r="CZ153" s="84">
        <f t="shared" si="1441"/>
        <v>0</v>
      </c>
      <c r="DA153" s="101"/>
      <c r="DB153" s="84">
        <f t="shared" si="1442"/>
        <v>0</v>
      </c>
      <c r="DC153" s="101"/>
      <c r="DD153" s="81">
        <f t="shared" si="1443"/>
        <v>0</v>
      </c>
      <c r="DE153" s="85">
        <v>0</v>
      </c>
      <c r="DF153" s="81">
        <f t="shared" si="1444"/>
        <v>0</v>
      </c>
      <c r="DG153" s="101"/>
      <c r="DH153" s="81">
        <f t="shared" si="1445"/>
        <v>0</v>
      </c>
      <c r="DI153" s="101"/>
      <c r="DJ153" s="81">
        <f t="shared" si="1446"/>
        <v>0</v>
      </c>
      <c r="DK153" s="81"/>
      <c r="DL153" s="82">
        <f t="shared" si="1447"/>
        <v>0</v>
      </c>
      <c r="DM153" s="81"/>
      <c r="DN153" s="82">
        <f t="shared" si="1448"/>
        <v>0</v>
      </c>
      <c r="DO153" s="101"/>
      <c r="DP153" s="84">
        <f t="shared" si="1449"/>
        <v>0</v>
      </c>
      <c r="DQ153" s="81"/>
      <c r="DR153" s="87"/>
      <c r="DS153" s="81">
        <v>10</v>
      </c>
      <c r="DT153" s="82">
        <f t="shared" si="1450"/>
        <v>495883.0799999999</v>
      </c>
      <c r="DU153" s="81"/>
      <c r="DV153" s="82">
        <f t="shared" si="1451"/>
        <v>0</v>
      </c>
      <c r="DW153" s="81"/>
      <c r="DX153" s="87"/>
      <c r="DY153" s="86"/>
      <c r="DZ153" s="86"/>
      <c r="EA153" s="101"/>
      <c r="EB153" s="87">
        <f t="shared" si="1452"/>
        <v>0</v>
      </c>
      <c r="EC153" s="101"/>
      <c r="ED153" s="101"/>
      <c r="EE153" s="101"/>
      <c r="EF153" s="88">
        <f t="shared" si="1453"/>
        <v>0</v>
      </c>
      <c r="EG153" s="149"/>
      <c r="EH153" s="149"/>
      <c r="EI153" s="149"/>
      <c r="EJ153" s="149"/>
      <c r="EK153" s="88"/>
      <c r="EL153" s="149"/>
      <c r="EM153" s="146">
        <f t="shared" si="1454"/>
        <v>60</v>
      </c>
      <c r="EN153" s="146">
        <f t="shared" si="1454"/>
        <v>2975298.4799999995</v>
      </c>
    </row>
    <row r="154" spans="1:144" s="3" customFormat="1" ht="18.75" customHeight="1" x14ac:dyDescent="0.25">
      <c r="A154" s="143"/>
      <c r="B154" s="73">
        <v>118</v>
      </c>
      <c r="C154" s="147" t="s">
        <v>373</v>
      </c>
      <c r="D154" s="162" t="s">
        <v>374</v>
      </c>
      <c r="E154" s="76">
        <v>17622</v>
      </c>
      <c r="F154" s="179">
        <v>3.5</v>
      </c>
      <c r="G154" s="78"/>
      <c r="H154" s="79">
        <v>1</v>
      </c>
      <c r="I154" s="124">
        <v>1.4</v>
      </c>
      <c r="J154" s="124">
        <v>1.68</v>
      </c>
      <c r="K154" s="124">
        <v>2.23</v>
      </c>
      <c r="L154" s="126">
        <v>2.57</v>
      </c>
      <c r="M154" s="101"/>
      <c r="N154" s="82">
        <f t="shared" si="1396"/>
        <v>0</v>
      </c>
      <c r="O154" s="180">
        <v>0</v>
      </c>
      <c r="P154" s="82">
        <f t="shared" si="1397"/>
        <v>0</v>
      </c>
      <c r="Q154" s="180"/>
      <c r="R154" s="82">
        <f t="shared" si="1398"/>
        <v>0</v>
      </c>
      <c r="S154" s="101"/>
      <c r="T154" s="82">
        <f t="shared" si="1399"/>
        <v>0</v>
      </c>
      <c r="U154" s="101"/>
      <c r="V154" s="82">
        <f t="shared" si="1400"/>
        <v>0</v>
      </c>
      <c r="W154" s="81"/>
      <c r="X154" s="82">
        <f t="shared" si="1401"/>
        <v>0</v>
      </c>
      <c r="Y154" s="180"/>
      <c r="Z154" s="82">
        <f t="shared" si="1402"/>
        <v>0</v>
      </c>
      <c r="AA154" s="101"/>
      <c r="AB154" s="82">
        <f t="shared" si="1403"/>
        <v>0</v>
      </c>
      <c r="AC154" s="180"/>
      <c r="AD154" s="81">
        <f t="shared" si="1404"/>
        <v>0</v>
      </c>
      <c r="AE154" s="87"/>
      <c r="AF154" s="81">
        <f t="shared" si="1405"/>
        <v>0</v>
      </c>
      <c r="AG154" s="81">
        <v>286</v>
      </c>
      <c r="AH154" s="82">
        <f t="shared" si="1406"/>
        <v>24695470.799999997</v>
      </c>
      <c r="AI154" s="101"/>
      <c r="AJ154" s="82">
        <f t="shared" si="1407"/>
        <v>0</v>
      </c>
      <c r="AK154" s="81"/>
      <c r="AL154" s="82">
        <f t="shared" si="1408"/>
        <v>0</v>
      </c>
      <c r="AM154" s="101"/>
      <c r="AN154" s="82">
        <f t="shared" si="1409"/>
        <v>0</v>
      </c>
      <c r="AO154" s="101"/>
      <c r="AP154" s="82">
        <f t="shared" si="1410"/>
        <v>0</v>
      </c>
      <c r="AQ154" s="101"/>
      <c r="AR154" s="82">
        <f t="shared" si="1411"/>
        <v>0</v>
      </c>
      <c r="AS154" s="101"/>
      <c r="AT154" s="82">
        <f t="shared" si="1412"/>
        <v>0</v>
      </c>
      <c r="AU154" s="101"/>
      <c r="AV154" s="82">
        <f t="shared" si="1413"/>
        <v>0</v>
      </c>
      <c r="AW154" s="101"/>
      <c r="AX154" s="82">
        <f t="shared" si="1414"/>
        <v>0</v>
      </c>
      <c r="AY154" s="101"/>
      <c r="AZ154" s="82">
        <f t="shared" si="1415"/>
        <v>0</v>
      </c>
      <c r="BA154" s="101"/>
      <c r="BB154" s="82">
        <f t="shared" si="1416"/>
        <v>0</v>
      </c>
      <c r="BC154" s="101"/>
      <c r="BD154" s="82">
        <f t="shared" si="1417"/>
        <v>0</v>
      </c>
      <c r="BE154" s="101"/>
      <c r="BF154" s="82">
        <f t="shared" si="1418"/>
        <v>0</v>
      </c>
      <c r="BG154" s="101"/>
      <c r="BH154" s="82">
        <f t="shared" si="1419"/>
        <v>0</v>
      </c>
      <c r="BI154" s="101"/>
      <c r="BJ154" s="82">
        <f t="shared" si="1420"/>
        <v>0</v>
      </c>
      <c r="BK154" s="101"/>
      <c r="BL154" s="82">
        <f t="shared" si="1421"/>
        <v>0</v>
      </c>
      <c r="BM154" s="181"/>
      <c r="BN154" s="82">
        <f t="shared" si="1422"/>
        <v>0</v>
      </c>
      <c r="BO154" s="101"/>
      <c r="BP154" s="82">
        <f t="shared" si="1423"/>
        <v>0</v>
      </c>
      <c r="BQ154" s="101"/>
      <c r="BR154" s="82">
        <f t="shared" si="1424"/>
        <v>0</v>
      </c>
      <c r="BS154" s="81"/>
      <c r="BT154" s="82">
        <f t="shared" si="1425"/>
        <v>0</v>
      </c>
      <c r="BU154" s="101"/>
      <c r="BV154" s="82">
        <f t="shared" si="1426"/>
        <v>0</v>
      </c>
      <c r="BW154" s="101"/>
      <c r="BX154" s="82">
        <f t="shared" si="1427"/>
        <v>0</v>
      </c>
      <c r="BY154" s="101"/>
      <c r="BZ154" s="82">
        <f t="shared" si="1428"/>
        <v>0</v>
      </c>
      <c r="CA154" s="180"/>
      <c r="CB154" s="84">
        <f t="shared" si="1429"/>
        <v>0</v>
      </c>
      <c r="CC154" s="101"/>
      <c r="CD154" s="84">
        <f t="shared" si="1430"/>
        <v>0</v>
      </c>
      <c r="CE154" s="101"/>
      <c r="CF154" s="84">
        <f t="shared" si="1431"/>
        <v>0</v>
      </c>
      <c r="CG154" s="180"/>
      <c r="CH154" s="84">
        <f t="shared" si="1432"/>
        <v>0</v>
      </c>
      <c r="CI154" s="180"/>
      <c r="CJ154" s="84">
        <f t="shared" si="1433"/>
        <v>0</v>
      </c>
      <c r="CK154" s="101"/>
      <c r="CL154" s="84">
        <f t="shared" si="1434"/>
        <v>0</v>
      </c>
      <c r="CM154" s="101"/>
      <c r="CN154" s="84">
        <f t="shared" si="1435"/>
        <v>0</v>
      </c>
      <c r="CO154" s="180"/>
      <c r="CP154" s="84">
        <f t="shared" si="1436"/>
        <v>0</v>
      </c>
      <c r="CQ154" s="101"/>
      <c r="CR154" s="84">
        <f t="shared" si="1437"/>
        <v>0</v>
      </c>
      <c r="CS154" s="101"/>
      <c r="CT154" s="84">
        <f t="shared" si="1438"/>
        <v>0</v>
      </c>
      <c r="CU154" s="101"/>
      <c r="CV154" s="84">
        <f t="shared" si="1439"/>
        <v>0</v>
      </c>
      <c r="CW154" s="81"/>
      <c r="CX154" s="84">
        <f t="shared" si="1440"/>
        <v>0</v>
      </c>
      <c r="CY154" s="101"/>
      <c r="CZ154" s="84">
        <f t="shared" si="1441"/>
        <v>0</v>
      </c>
      <c r="DA154" s="101"/>
      <c r="DB154" s="84">
        <f t="shared" si="1442"/>
        <v>0</v>
      </c>
      <c r="DC154" s="101"/>
      <c r="DD154" s="81">
        <f t="shared" si="1443"/>
        <v>0</v>
      </c>
      <c r="DE154" s="85">
        <v>0</v>
      </c>
      <c r="DF154" s="81">
        <f t="shared" si="1444"/>
        <v>0</v>
      </c>
      <c r="DG154" s="101"/>
      <c r="DH154" s="81">
        <f t="shared" si="1445"/>
        <v>0</v>
      </c>
      <c r="DI154" s="101"/>
      <c r="DJ154" s="81">
        <f t="shared" si="1446"/>
        <v>0</v>
      </c>
      <c r="DK154" s="81"/>
      <c r="DL154" s="82">
        <f t="shared" si="1447"/>
        <v>0</v>
      </c>
      <c r="DM154" s="81"/>
      <c r="DN154" s="82">
        <f t="shared" si="1448"/>
        <v>0</v>
      </c>
      <c r="DO154" s="101"/>
      <c r="DP154" s="84">
        <f t="shared" si="1449"/>
        <v>0</v>
      </c>
      <c r="DQ154" s="81"/>
      <c r="DR154" s="87"/>
      <c r="DS154" s="81"/>
      <c r="DT154" s="82">
        <f t="shared" si="1450"/>
        <v>0</v>
      </c>
      <c r="DU154" s="81"/>
      <c r="DV154" s="82">
        <f t="shared" si="1451"/>
        <v>0</v>
      </c>
      <c r="DW154" s="81"/>
      <c r="DX154" s="87"/>
      <c r="DY154" s="86"/>
      <c r="DZ154" s="86"/>
      <c r="EA154" s="101"/>
      <c r="EB154" s="87">
        <f t="shared" si="1452"/>
        <v>0</v>
      </c>
      <c r="EC154" s="101"/>
      <c r="ED154" s="101"/>
      <c r="EE154" s="101"/>
      <c r="EF154" s="88">
        <f t="shared" si="1453"/>
        <v>0</v>
      </c>
      <c r="EG154" s="149"/>
      <c r="EH154" s="149"/>
      <c r="EI154" s="149"/>
      <c r="EJ154" s="149"/>
      <c r="EK154" s="88"/>
      <c r="EL154" s="149"/>
      <c r="EM154" s="146">
        <f t="shared" si="1454"/>
        <v>286</v>
      </c>
      <c r="EN154" s="146">
        <f t="shared" si="1454"/>
        <v>24695470.799999997</v>
      </c>
    </row>
    <row r="155" spans="1:144" s="3" customFormat="1" ht="30" x14ac:dyDescent="0.25">
      <c r="A155" s="143"/>
      <c r="B155" s="73">
        <v>119</v>
      </c>
      <c r="C155" s="147" t="s">
        <v>375</v>
      </c>
      <c r="D155" s="162" t="s">
        <v>376</v>
      </c>
      <c r="E155" s="76">
        <v>17622</v>
      </c>
      <c r="F155" s="179">
        <v>2.04</v>
      </c>
      <c r="G155" s="178">
        <v>0.1032</v>
      </c>
      <c r="H155" s="234">
        <v>1.2</v>
      </c>
      <c r="I155" s="124">
        <v>1.4</v>
      </c>
      <c r="J155" s="124">
        <v>1.68</v>
      </c>
      <c r="K155" s="124">
        <v>2.23</v>
      </c>
      <c r="L155" s="126">
        <v>2.57</v>
      </c>
      <c r="M155" s="101"/>
      <c r="N155" s="98">
        <f t="shared" ref="N155:N156" si="1455">(M155*$E155*$F155*((1-$G155)+$G155*$I155*$H155*N$10))</f>
        <v>0</v>
      </c>
      <c r="O155" s="180">
        <v>0</v>
      </c>
      <c r="P155" s="98">
        <f t="shared" ref="P155:P156" si="1456">(O155*$E155*$F155*((1-$G155)+$G155*$I155*$H155*P$10))</f>
        <v>0</v>
      </c>
      <c r="Q155" s="180"/>
      <c r="R155" s="98">
        <f t="shared" ref="R155:R156" si="1457">(Q155*$E155*$F155*((1-$G155)+$G155*$I155*$H155*R$10))</f>
        <v>0</v>
      </c>
      <c r="S155" s="101"/>
      <c r="T155" s="98">
        <f t="shared" ref="T155:T156" si="1458">(S155*$E155*$F155*((1-$G155)+$G155*$I155*$H155*T$10))</f>
        <v>0</v>
      </c>
      <c r="U155" s="101"/>
      <c r="V155" s="98">
        <f t="shared" ref="V155:V156" si="1459">(U155*$E155*$F155*((1-$G155)+$G155*$I155*$H155*V$10))</f>
        <v>0</v>
      </c>
      <c r="W155" s="81">
        <v>1500</v>
      </c>
      <c r="X155" s="98">
        <f>(W155*$E155*$F155*((1-$G155)+$G155*$I155*$H155*X$10))</f>
        <v>57707442.904320002</v>
      </c>
      <c r="Y155" s="180"/>
      <c r="Z155" s="98">
        <f t="shared" ref="Z155:Z156" si="1460">(Y155*$E155*$F155*((1-$G155)+$G155*$I155*$H155*Z$10))</f>
        <v>0</v>
      </c>
      <c r="AA155" s="101"/>
      <c r="AB155" s="98">
        <f t="shared" ref="AB155:AB156" si="1461">(AA155*$E155*$F155*((1-$G155)+$G155*$I155*$H155*AB$10))</f>
        <v>0</v>
      </c>
      <c r="AC155" s="180"/>
      <c r="AD155" s="98">
        <f t="shared" ref="AD155:AD156" si="1462">(AC155*$E155*$F155*((1-$G155)+$G155*$J155*$H155*AD$10))</f>
        <v>0</v>
      </c>
      <c r="AE155" s="87"/>
      <c r="AF155" s="98">
        <f t="shared" ref="AF155:AF156" si="1463">(AE155*$E155*$F155*((1-$G155)+$G155*$J155*$H155*AF$10))</f>
        <v>0</v>
      </c>
      <c r="AG155" s="81"/>
      <c r="AH155" s="98">
        <f t="shared" ref="AH155:AH156" si="1464">(AG155*$E155*$F155*((1-$G155)+$G155*$I155*$H155*AH$10))</f>
        <v>0</v>
      </c>
      <c r="AI155" s="101"/>
      <c r="AJ155" s="98">
        <f t="shared" ref="AJ155:AJ156" si="1465">(AI155*$E155*$F155*((1-$G155)+$G155*$I155*$H155*AJ$10))</f>
        <v>0</v>
      </c>
      <c r="AK155" s="81"/>
      <c r="AL155" s="98">
        <f t="shared" ref="AL155:AL156" si="1466">(AK155*$E155*$F155*((1-$G155)+$G155*$I155*$H155*AL$10))</f>
        <v>0</v>
      </c>
      <c r="AM155" s="101"/>
      <c r="AN155" s="98">
        <f t="shared" ref="AN155:AN156" si="1467">(AM155*$E155*$F155*((1-$G155)+$G155*$I155*$H155*AN$10))</f>
        <v>0</v>
      </c>
      <c r="AO155" s="101"/>
      <c r="AP155" s="98">
        <f t="shared" ref="AP155:AP156" si="1468">(AO155*$E155*$F155*((1-$G155)+$G155*$I155*$H155*AP$10))</f>
        <v>0</v>
      </c>
      <c r="AQ155" s="101"/>
      <c r="AR155" s="98">
        <f t="shared" ref="AR155:AR156" si="1469">(AQ155*$E155*$F155*((1-$G155)+$G155*$I155*$H155*AR$10))</f>
        <v>0</v>
      </c>
      <c r="AS155" s="101"/>
      <c r="AT155" s="98">
        <f t="shared" ref="AT155:AT156" si="1470">(AS155*$E155*$F155*((1-$G155)+$G155*$I155*$H155*AT$10))</f>
        <v>0</v>
      </c>
      <c r="AU155" s="101"/>
      <c r="AV155" s="98">
        <f t="shared" ref="AV155:AV156" si="1471">(AU155*$E155*$F155*((1-$G155)+$G155*$I155*$H155*AV$10))</f>
        <v>0</v>
      </c>
      <c r="AW155" s="101"/>
      <c r="AX155" s="98">
        <f t="shared" ref="AX155:AX156" si="1472">(AW155*$E155*$F155*((1-$G155)+$G155*$I155*$H155*AX$10))</f>
        <v>0</v>
      </c>
      <c r="AY155" s="101"/>
      <c r="AZ155" s="98">
        <f t="shared" ref="AZ155" si="1473">(AY155*$E155*$F155*((1-$G155)+$G155*$I155*$H155*AZ$10))</f>
        <v>0</v>
      </c>
      <c r="BA155" s="101"/>
      <c r="BB155" s="98">
        <f t="shared" ref="BB155:BB156" si="1474">(BA155*$E155*$F155*((1-$G155)+$G155*$I155*$H155*BB$10))</f>
        <v>0</v>
      </c>
      <c r="BC155" s="101"/>
      <c r="BD155" s="98">
        <f t="shared" ref="BD155:BD156" si="1475">(BC155*$E155*$F155*((1-$G155)+$G155*$I155*$H155*BD$10))</f>
        <v>0</v>
      </c>
      <c r="BE155" s="101"/>
      <c r="BF155" s="98">
        <f t="shared" ref="BF155:BF156" si="1476">(BE155*$E155*$F155*((1-$G155)+$G155*$I155*$H155*BF$10))</f>
        <v>0</v>
      </c>
      <c r="BG155" s="101"/>
      <c r="BH155" s="98">
        <f t="shared" ref="BH155:BH156" si="1477">(BG155*$E155*$F155*((1-$G155)+$G155*$I155*$H155*BH$10))</f>
        <v>0</v>
      </c>
      <c r="BI155" s="101"/>
      <c r="BJ155" s="98">
        <f t="shared" ref="BJ155:BJ156" si="1478">(BI155*$E155*$F155*((1-$G155)+$G155*$I155*$H155*BJ$10))</f>
        <v>0</v>
      </c>
      <c r="BK155" s="101"/>
      <c r="BL155" s="98">
        <f t="shared" ref="BL155:BL156" si="1479">(BK155*$E155*$F155*((1-$G155)+$G155*$I155*$H155*BL$10))</f>
        <v>0</v>
      </c>
      <c r="BM155" s="181"/>
      <c r="BN155" s="98">
        <f t="shared" ref="BN155:BN156" si="1480">(BM155*$E155*$F155*((1-$G155)+$G155*$I155*$H155*BN$10))</f>
        <v>0</v>
      </c>
      <c r="BO155" s="101"/>
      <c r="BP155" s="98">
        <f t="shared" ref="BP155:BP156" si="1481">(BO155*$E155*$F155*((1-$G155)+$G155*$I155*$H155*BP$10))</f>
        <v>0</v>
      </c>
      <c r="BQ155" s="101"/>
      <c r="BR155" s="98">
        <f t="shared" ref="BR155:BR156" si="1482">(BQ155*$E155*$F155*((1-$G155)+$G155*$I155*$H155*BR$10))</f>
        <v>0</v>
      </c>
      <c r="BS155" s="81"/>
      <c r="BT155" s="98">
        <f t="shared" ref="BT155:BT156" si="1483">(BS155*$E155*$F155*((1-$G155)+$G155*$I155*$H155*BT$10))</f>
        <v>0</v>
      </c>
      <c r="BU155" s="101"/>
      <c r="BV155" s="98">
        <f t="shared" ref="BV155:BV156" si="1484">(BU155*$E155*$F155*((1-$G155)+$G155*$I155*$H155*BV$10))</f>
        <v>0</v>
      </c>
      <c r="BW155" s="101"/>
      <c r="BX155" s="98">
        <f t="shared" ref="BX155:BX156" si="1485">(BW155*$E155*$F155*((1-$G155)+$G155*$I155*$H155*BX$10))</f>
        <v>0</v>
      </c>
      <c r="BY155" s="101"/>
      <c r="BZ155" s="98">
        <f t="shared" ref="BZ155:BZ156" si="1486">(BY155*$E155*$F155*((1-$G155)+$G155*$I155*$H155*BZ$10))</f>
        <v>0</v>
      </c>
      <c r="CA155" s="180"/>
      <c r="CB155" s="98">
        <f t="shared" ref="CB155:CB156" si="1487">(CA155*$E155*$F155*((1-$G155)+$G155*$J155*$H155*CB$10))</f>
        <v>0</v>
      </c>
      <c r="CC155" s="101"/>
      <c r="CD155" s="98">
        <f t="shared" ref="CD155:CD156" si="1488">(CC155*$E155*$F155*((1-$G155)+$G155*$J155*$H155*CD$10))</f>
        <v>0</v>
      </c>
      <c r="CE155" s="101"/>
      <c r="CF155" s="98">
        <f t="shared" ref="CF155:CF156" si="1489">(CE155*$E155*$F155*((1-$G155)+$G155*$J155*$H155*CF$10))</f>
        <v>0</v>
      </c>
      <c r="CG155" s="180"/>
      <c r="CH155" s="98">
        <f t="shared" ref="CH155:CH156" si="1490">(CG155*$E155*$F155*((1-$G155)+$G155*$J155*$H155*CH$10))</f>
        <v>0</v>
      </c>
      <c r="CI155" s="180"/>
      <c r="CJ155" s="98">
        <f t="shared" ref="CJ155:CJ156" si="1491">(CI155*$E155*$F155*((1-$G155)+$G155*$J155*$H155*CJ$10))</f>
        <v>0</v>
      </c>
      <c r="CK155" s="101"/>
      <c r="CL155" s="98">
        <f t="shared" ref="CL155:CL156" si="1492">(CK155*$E155*$F155*((1-$G155)+$G155*$J155*$H155*CL$10))</f>
        <v>0</v>
      </c>
      <c r="CM155" s="101"/>
      <c r="CN155" s="98">
        <f t="shared" ref="CN155:CN156" si="1493">(CM155*$E155*$F155*((1-$G155)+$G155*$J155*$H155*CN$10))</f>
        <v>0</v>
      </c>
      <c r="CO155" s="180"/>
      <c r="CP155" s="98">
        <f t="shared" ref="CP155:CP156" si="1494">(CO155*$E155*$F155*((1-$G155)+$G155*$J155*$H155*CP$10))</f>
        <v>0</v>
      </c>
      <c r="CQ155" s="101"/>
      <c r="CR155" s="98">
        <f t="shared" ref="CR155:CR156" si="1495">(CQ155*$E155*$F155*((1-$G155)+$G155*$J155*$H155*CR$10))</f>
        <v>0</v>
      </c>
      <c r="CS155" s="101"/>
      <c r="CT155" s="98">
        <f t="shared" ref="CT155:CT156" si="1496">(CS155*$E155*$F155*((1-$G155)+$G155*$J155*$H155*CT$10))</f>
        <v>0</v>
      </c>
      <c r="CU155" s="101"/>
      <c r="CV155" s="98">
        <f t="shared" ref="CV155:CV156" si="1497">(CU155*$E155*$F155*((1-$G155)+$G155*$J155*$H155*CV$10))</f>
        <v>0</v>
      </c>
      <c r="CW155" s="81"/>
      <c r="CX155" s="98">
        <f t="shared" ref="CX155:CX156" si="1498">(CW155*$E155*$F155*((1-$G155)+$G155*$J155*$H155*CX$10))</f>
        <v>0</v>
      </c>
      <c r="CY155" s="101"/>
      <c r="CZ155" s="98">
        <f t="shared" ref="CZ155:CZ156" si="1499">(CY155*$E155*$F155*((1-$G155)+$G155*$J155*$H155*CZ$10))</f>
        <v>0</v>
      </c>
      <c r="DA155" s="101"/>
      <c r="DB155" s="98">
        <f t="shared" ref="DB155:DB156" si="1500">(DA155*$E155*$F155*((1-$G155)+$G155*$J155*$H155*DB$10))</f>
        <v>0</v>
      </c>
      <c r="DC155" s="101"/>
      <c r="DD155" s="98">
        <f t="shared" ref="DD155:DD156" si="1501">(DC155*$E155*$F155*((1-$G155)+$G155*$J155*$H155*DD$10))</f>
        <v>0</v>
      </c>
      <c r="DE155" s="92"/>
      <c r="DF155" s="98">
        <f t="shared" ref="DF155:DF156" si="1502">(DE155*$E155*$F155*((1-$G155)+$G155*$J155*$H155*DF$10))</f>
        <v>0</v>
      </c>
      <c r="DG155" s="101"/>
      <c r="DH155" s="98">
        <f t="shared" ref="DH155:DH156" si="1503">(DG155*$E155*$F155*((1-$G155)+$G155*$K155*$H155*DH$10))</f>
        <v>0</v>
      </c>
      <c r="DI155" s="101"/>
      <c r="DJ155" s="98">
        <f t="shared" ref="DJ155:DJ156" si="1504">(DI155*$E155*$F155*((1-$G155)+$G155*$L155*$H155*DJ$10))</f>
        <v>0</v>
      </c>
      <c r="DK155" s="81"/>
      <c r="DL155" s="98">
        <f t="shared" ref="DL155:DL156" si="1505">(DK155*$E155*$F155*((1-$G155)+$G155*$I155*$H155*DL$10))</f>
        <v>0</v>
      </c>
      <c r="DM155" s="81"/>
      <c r="DN155" s="98">
        <f t="shared" ref="DN155:DN156" si="1506">(DM155*$E155*$F155*((1-$G155)+$G155*$I155*$H155*DN$10))</f>
        <v>0</v>
      </c>
      <c r="DO155" s="101"/>
      <c r="DP155" s="98">
        <f t="shared" ref="DP155:DP156" si="1507">(DO155*$E155*$F155*((1-$G155)+$G155*$H155*DP$10))</f>
        <v>0</v>
      </c>
      <c r="DQ155" s="81"/>
      <c r="DR155" s="87"/>
      <c r="DS155" s="81">
        <v>800</v>
      </c>
      <c r="DT155" s="98">
        <f t="shared" ref="DT155" si="1508">(DS155*$E155*$F155*((1-$G155)+$G155*$I155*$H155*DT$10))</f>
        <v>30777302.882304002</v>
      </c>
      <c r="DU155" s="81"/>
      <c r="DV155" s="98">
        <f t="shared" ref="DV155:DV156" si="1509">(DU155*$E155*$F155*((1-$G155)+$G155*$I155*$H155*DV$10))</f>
        <v>0</v>
      </c>
      <c r="DW155" s="81"/>
      <c r="DX155" s="98">
        <f t="shared" ref="DX155:DX156" si="1510">(DW155*$E155*$F155*((1-$G155)+$G155*$J155*$H155*DX$10))</f>
        <v>0</v>
      </c>
      <c r="DY155" s="86"/>
      <c r="DZ155" s="98">
        <f t="shared" ref="DZ155:DZ156" si="1511">(DY155*$E155*$F155*((1-$G155)+$G155*$I155*$H155*DZ$10))</f>
        <v>0</v>
      </c>
      <c r="EA155" s="101"/>
      <c r="EB155" s="98">
        <f t="shared" ref="EB155:EB156" si="1512">(EA155*$E155*$F155*((1-$G155)+$G155*$I155*$H155*EB$10))</f>
        <v>0</v>
      </c>
      <c r="EC155" s="101"/>
      <c r="ED155" s="98">
        <f t="shared" ref="ED155:ED156" si="1513">(EC155*$E155*$F155*((1-$G155)+$G155*$H155*ED$10))</f>
        <v>0</v>
      </c>
      <c r="EE155" s="101"/>
      <c r="EF155" s="98">
        <f t="shared" ref="EF155:EF156" si="1514">(EE155/12*2*$E155*$F155*((1-$G155)+$G155*$I155*$H155))</f>
        <v>0</v>
      </c>
      <c r="EG155" s="98"/>
      <c r="EH155" s="98"/>
      <c r="EI155" s="98"/>
      <c r="EJ155" s="98"/>
      <c r="EK155" s="98"/>
      <c r="EL155" s="98"/>
      <c r="EM155" s="146">
        <f t="shared" si="1454"/>
        <v>2300</v>
      </c>
      <c r="EN155" s="146">
        <f t="shared" si="1454"/>
        <v>88484745.786623999</v>
      </c>
    </row>
    <row r="156" spans="1:144" s="3" customFormat="1" ht="30" x14ac:dyDescent="0.25">
      <c r="A156" s="143"/>
      <c r="B156" s="73"/>
      <c r="C156" s="158" t="s">
        <v>377</v>
      </c>
      <c r="D156" s="230" t="s">
        <v>378</v>
      </c>
      <c r="E156" s="76">
        <v>17622</v>
      </c>
      <c r="F156" s="158">
        <v>2.93</v>
      </c>
      <c r="G156" s="178">
        <v>7.2400000000000006E-2</v>
      </c>
      <c r="H156" s="79">
        <v>1</v>
      </c>
      <c r="I156" s="124">
        <v>1.4</v>
      </c>
      <c r="J156" s="124">
        <v>1.68</v>
      </c>
      <c r="K156" s="124">
        <v>2.23</v>
      </c>
      <c r="L156" s="126">
        <v>2.57</v>
      </c>
      <c r="M156" s="101"/>
      <c r="N156" s="98">
        <f t="shared" si="1455"/>
        <v>0</v>
      </c>
      <c r="O156" s="180"/>
      <c r="P156" s="98">
        <f t="shared" si="1456"/>
        <v>0</v>
      </c>
      <c r="Q156" s="180"/>
      <c r="R156" s="98">
        <f t="shared" si="1457"/>
        <v>0</v>
      </c>
      <c r="S156" s="101"/>
      <c r="T156" s="98">
        <f t="shared" si="1458"/>
        <v>0</v>
      </c>
      <c r="U156" s="101"/>
      <c r="V156" s="98">
        <f t="shared" si="1459"/>
        <v>0</v>
      </c>
      <c r="W156" s="81">
        <v>500</v>
      </c>
      <c r="X156" s="98">
        <f t="shared" ref="X156" si="1515">(W156*$E156*$F156*((1-$G156)+$G156*$I156*$H156*X$10))</f>
        <v>26563868.020800002</v>
      </c>
      <c r="Y156" s="180"/>
      <c r="Z156" s="98">
        <f t="shared" si="1460"/>
        <v>0</v>
      </c>
      <c r="AA156" s="101"/>
      <c r="AB156" s="98">
        <f t="shared" si="1461"/>
        <v>0</v>
      </c>
      <c r="AC156" s="180"/>
      <c r="AD156" s="98">
        <f t="shared" si="1462"/>
        <v>0</v>
      </c>
      <c r="AE156" s="87"/>
      <c r="AF156" s="98">
        <f t="shared" si="1463"/>
        <v>0</v>
      </c>
      <c r="AG156" s="81"/>
      <c r="AH156" s="98">
        <f t="shared" si="1464"/>
        <v>0</v>
      </c>
      <c r="AI156" s="101"/>
      <c r="AJ156" s="98">
        <f t="shared" si="1465"/>
        <v>0</v>
      </c>
      <c r="AK156" s="81"/>
      <c r="AL156" s="98">
        <f t="shared" si="1466"/>
        <v>0</v>
      </c>
      <c r="AM156" s="101"/>
      <c r="AN156" s="98">
        <f t="shared" si="1467"/>
        <v>0</v>
      </c>
      <c r="AO156" s="101"/>
      <c r="AP156" s="98">
        <f t="shared" si="1468"/>
        <v>0</v>
      </c>
      <c r="AQ156" s="101"/>
      <c r="AR156" s="98">
        <f t="shared" si="1469"/>
        <v>0</v>
      </c>
      <c r="AS156" s="101"/>
      <c r="AT156" s="98">
        <f t="shared" si="1470"/>
        <v>0</v>
      </c>
      <c r="AU156" s="101"/>
      <c r="AV156" s="98">
        <f t="shared" si="1471"/>
        <v>0</v>
      </c>
      <c r="AW156" s="101"/>
      <c r="AX156" s="98">
        <f t="shared" si="1472"/>
        <v>0</v>
      </c>
      <c r="AY156" s="101"/>
      <c r="AZ156" s="98">
        <f>(AY156*$E156*$F156*((1-$G156)+$G156*$I156*$H156*AZ$10))</f>
        <v>0</v>
      </c>
      <c r="BA156" s="101"/>
      <c r="BB156" s="98">
        <f t="shared" si="1474"/>
        <v>0</v>
      </c>
      <c r="BC156" s="101"/>
      <c r="BD156" s="98">
        <f t="shared" si="1475"/>
        <v>0</v>
      </c>
      <c r="BE156" s="101"/>
      <c r="BF156" s="98">
        <f t="shared" si="1476"/>
        <v>0</v>
      </c>
      <c r="BG156" s="101"/>
      <c r="BH156" s="98">
        <f t="shared" si="1477"/>
        <v>0</v>
      </c>
      <c r="BI156" s="101"/>
      <c r="BJ156" s="98">
        <f t="shared" si="1478"/>
        <v>0</v>
      </c>
      <c r="BK156" s="101"/>
      <c r="BL156" s="98">
        <f t="shared" si="1479"/>
        <v>0</v>
      </c>
      <c r="BM156" s="181"/>
      <c r="BN156" s="98">
        <f t="shared" si="1480"/>
        <v>0</v>
      </c>
      <c r="BO156" s="101"/>
      <c r="BP156" s="98">
        <f t="shared" si="1481"/>
        <v>0</v>
      </c>
      <c r="BQ156" s="101"/>
      <c r="BR156" s="98">
        <f t="shared" si="1482"/>
        <v>0</v>
      </c>
      <c r="BS156" s="81"/>
      <c r="BT156" s="98">
        <f t="shared" si="1483"/>
        <v>0</v>
      </c>
      <c r="BU156" s="101"/>
      <c r="BV156" s="98">
        <f t="shared" si="1484"/>
        <v>0</v>
      </c>
      <c r="BW156" s="101"/>
      <c r="BX156" s="98">
        <f t="shared" si="1485"/>
        <v>0</v>
      </c>
      <c r="BY156" s="101"/>
      <c r="BZ156" s="98">
        <f t="shared" si="1486"/>
        <v>0</v>
      </c>
      <c r="CA156" s="180"/>
      <c r="CB156" s="98">
        <f t="shared" si="1487"/>
        <v>0</v>
      </c>
      <c r="CC156" s="101"/>
      <c r="CD156" s="98">
        <f t="shared" si="1488"/>
        <v>0</v>
      </c>
      <c r="CE156" s="101"/>
      <c r="CF156" s="98">
        <f t="shared" si="1489"/>
        <v>0</v>
      </c>
      <c r="CG156" s="180"/>
      <c r="CH156" s="98">
        <f t="shared" si="1490"/>
        <v>0</v>
      </c>
      <c r="CI156" s="180"/>
      <c r="CJ156" s="98">
        <f t="shared" si="1491"/>
        <v>0</v>
      </c>
      <c r="CK156" s="101"/>
      <c r="CL156" s="98">
        <f t="shared" si="1492"/>
        <v>0</v>
      </c>
      <c r="CM156" s="101"/>
      <c r="CN156" s="98">
        <f t="shared" si="1493"/>
        <v>0</v>
      </c>
      <c r="CO156" s="180"/>
      <c r="CP156" s="98">
        <f t="shared" si="1494"/>
        <v>0</v>
      </c>
      <c r="CQ156" s="101"/>
      <c r="CR156" s="98">
        <f t="shared" si="1495"/>
        <v>0</v>
      </c>
      <c r="CS156" s="101"/>
      <c r="CT156" s="98">
        <f t="shared" si="1496"/>
        <v>0</v>
      </c>
      <c r="CU156" s="101"/>
      <c r="CV156" s="98">
        <f t="shared" si="1497"/>
        <v>0</v>
      </c>
      <c r="CW156" s="81"/>
      <c r="CX156" s="98">
        <f t="shared" si="1498"/>
        <v>0</v>
      </c>
      <c r="CY156" s="101"/>
      <c r="CZ156" s="98">
        <f t="shared" si="1499"/>
        <v>0</v>
      </c>
      <c r="DA156" s="101"/>
      <c r="DB156" s="98">
        <f t="shared" si="1500"/>
        <v>0</v>
      </c>
      <c r="DC156" s="101"/>
      <c r="DD156" s="98">
        <f t="shared" si="1501"/>
        <v>0</v>
      </c>
      <c r="DE156" s="92"/>
      <c r="DF156" s="98">
        <f t="shared" si="1502"/>
        <v>0</v>
      </c>
      <c r="DG156" s="101"/>
      <c r="DH156" s="98">
        <f t="shared" si="1503"/>
        <v>0</v>
      </c>
      <c r="DI156" s="101"/>
      <c r="DJ156" s="98">
        <f t="shared" si="1504"/>
        <v>0</v>
      </c>
      <c r="DK156" s="81"/>
      <c r="DL156" s="98">
        <f t="shared" si="1505"/>
        <v>0</v>
      </c>
      <c r="DM156" s="81"/>
      <c r="DN156" s="98">
        <f t="shared" si="1506"/>
        <v>0</v>
      </c>
      <c r="DO156" s="101"/>
      <c r="DP156" s="98">
        <f t="shared" si="1507"/>
        <v>0</v>
      </c>
      <c r="DQ156" s="81"/>
      <c r="DR156" s="87"/>
      <c r="DS156" s="81">
        <v>300</v>
      </c>
      <c r="DT156" s="98">
        <f>(DS156*$E156*$F156*((1-$G156)+$G156*$I156*$H156*DT$10))</f>
        <v>15938320.812480001</v>
      </c>
      <c r="DU156" s="81"/>
      <c r="DV156" s="98">
        <f t="shared" si="1509"/>
        <v>0</v>
      </c>
      <c r="DW156" s="81"/>
      <c r="DX156" s="98">
        <f t="shared" si="1510"/>
        <v>0</v>
      </c>
      <c r="DY156" s="86"/>
      <c r="DZ156" s="98">
        <f t="shared" si="1511"/>
        <v>0</v>
      </c>
      <c r="EA156" s="101"/>
      <c r="EB156" s="98">
        <f t="shared" si="1512"/>
        <v>0</v>
      </c>
      <c r="EC156" s="101"/>
      <c r="ED156" s="98">
        <f t="shared" si="1513"/>
        <v>0</v>
      </c>
      <c r="EE156" s="101"/>
      <c r="EF156" s="98">
        <f t="shared" si="1514"/>
        <v>0</v>
      </c>
      <c r="EG156" s="98"/>
      <c r="EH156" s="98"/>
      <c r="EI156" s="98"/>
      <c r="EJ156" s="98"/>
      <c r="EK156" s="98"/>
      <c r="EL156" s="98"/>
      <c r="EM156" s="146">
        <f t="shared" si="1454"/>
        <v>800</v>
      </c>
      <c r="EN156" s="146">
        <f t="shared" si="1454"/>
        <v>42502188.833280005</v>
      </c>
    </row>
    <row r="157" spans="1:144" s="122" customFormat="1" ht="15" customHeight="1" x14ac:dyDescent="0.25">
      <c r="A157" s="63">
        <v>22</v>
      </c>
      <c r="B157" s="63"/>
      <c r="C157" s="174" t="s">
        <v>379</v>
      </c>
      <c r="D157" s="163" t="s">
        <v>380</v>
      </c>
      <c r="E157" s="76">
        <v>17622</v>
      </c>
      <c r="F157" s="130"/>
      <c r="G157" s="78"/>
      <c r="H157" s="66"/>
      <c r="I157" s="131">
        <v>1.4</v>
      </c>
      <c r="J157" s="131">
        <v>1.68</v>
      </c>
      <c r="K157" s="131">
        <v>2.23</v>
      </c>
      <c r="L157" s="120">
        <v>2.57</v>
      </c>
      <c r="M157" s="107">
        <f t="shared" ref="M157:Y157" si="1516">SUM(M158:M159)</f>
        <v>0</v>
      </c>
      <c r="N157" s="107">
        <f t="shared" si="1516"/>
        <v>0</v>
      </c>
      <c r="O157" s="107">
        <f t="shared" ref="O157" si="1517">SUM(O158:O159)</f>
        <v>0</v>
      </c>
      <c r="P157" s="107">
        <f>SUM(P158:P159)</f>
        <v>0</v>
      </c>
      <c r="Q157" s="107">
        <f t="shared" si="1516"/>
        <v>0</v>
      </c>
      <c r="R157" s="107">
        <f>SUM(R158:R159)</f>
        <v>0</v>
      </c>
      <c r="S157" s="107">
        <f t="shared" si="1516"/>
        <v>0</v>
      </c>
      <c r="T157" s="107">
        <f>SUM(T158:T159)</f>
        <v>0</v>
      </c>
      <c r="U157" s="107">
        <f t="shared" si="1516"/>
        <v>0</v>
      </c>
      <c r="V157" s="107">
        <f>SUM(V158:V159)</f>
        <v>0</v>
      </c>
      <c r="W157" s="107">
        <f t="shared" si="1516"/>
        <v>0</v>
      </c>
      <c r="X157" s="107">
        <f>SUM(X158:X159)</f>
        <v>0</v>
      </c>
      <c r="Y157" s="107">
        <f t="shared" si="1516"/>
        <v>0</v>
      </c>
      <c r="Z157" s="107">
        <f>SUM(Z158:Z159)</f>
        <v>0</v>
      </c>
      <c r="AA157" s="107">
        <f t="shared" ref="AA157:AG157" si="1518">SUM(AA158:AA159)</f>
        <v>0</v>
      </c>
      <c r="AB157" s="107">
        <f>SUM(AB158:AB159)</f>
        <v>0</v>
      </c>
      <c r="AC157" s="107">
        <f t="shared" ref="AC157" si="1519">SUM(AC158:AC159)</f>
        <v>0</v>
      </c>
      <c r="AD157" s="107">
        <f t="shared" si="1518"/>
        <v>0</v>
      </c>
      <c r="AE157" s="107">
        <f>SUM(AE158:AE159)</f>
        <v>0</v>
      </c>
      <c r="AF157" s="107">
        <f t="shared" si="1518"/>
        <v>0</v>
      </c>
      <c r="AG157" s="107">
        <f t="shared" si="1518"/>
        <v>0</v>
      </c>
      <c r="AH157" s="107">
        <f>SUM(AH158:AH159)</f>
        <v>0</v>
      </c>
      <c r="AI157" s="107">
        <f t="shared" ref="AI157:AO157" si="1520">SUM(AI158:AI159)</f>
        <v>0</v>
      </c>
      <c r="AJ157" s="107">
        <f>SUM(AJ158:AJ159)</f>
        <v>0</v>
      </c>
      <c r="AK157" s="107">
        <f t="shared" si="1520"/>
        <v>70</v>
      </c>
      <c r="AL157" s="107">
        <f>SUM(AL158:AL159)</f>
        <v>1383291.7560000001</v>
      </c>
      <c r="AM157" s="107">
        <f t="shared" si="1520"/>
        <v>0</v>
      </c>
      <c r="AN157" s="107">
        <f>SUM(AN158:AN159)</f>
        <v>0</v>
      </c>
      <c r="AO157" s="107">
        <f t="shared" si="1520"/>
        <v>0</v>
      </c>
      <c r="AP157" s="107">
        <f>SUM(AP158:AP159)</f>
        <v>0</v>
      </c>
      <c r="AQ157" s="107">
        <f t="shared" ref="AQ157:BA157" si="1521">SUM(AQ158:AQ159)</f>
        <v>0</v>
      </c>
      <c r="AR157" s="107">
        <f>SUM(AR158:AR159)</f>
        <v>0</v>
      </c>
      <c r="AS157" s="107">
        <f t="shared" si="1521"/>
        <v>0</v>
      </c>
      <c r="AT157" s="107">
        <f>SUM(AT158:AT159)</f>
        <v>0</v>
      </c>
      <c r="AU157" s="107">
        <f t="shared" si="1521"/>
        <v>0</v>
      </c>
      <c r="AV157" s="107">
        <f>SUM(AV158:AV159)</f>
        <v>0</v>
      </c>
      <c r="AW157" s="107">
        <f t="shared" si="1521"/>
        <v>0</v>
      </c>
      <c r="AX157" s="107">
        <f>SUM(AX158:AX159)</f>
        <v>0</v>
      </c>
      <c r="AY157" s="107">
        <f t="shared" si="1521"/>
        <v>0</v>
      </c>
      <c r="AZ157" s="107">
        <f>SUM(AZ158:AZ159)</f>
        <v>0</v>
      </c>
      <c r="BA157" s="107">
        <f t="shared" si="1521"/>
        <v>0</v>
      </c>
      <c r="BB157" s="107">
        <f>SUM(BB158:BB159)</f>
        <v>0</v>
      </c>
      <c r="BC157" s="107">
        <f t="shared" ref="BC157:BM157" si="1522">SUM(BC158:BC159)</f>
        <v>0</v>
      </c>
      <c r="BD157" s="107">
        <f>SUM(BD158:BD159)</f>
        <v>0</v>
      </c>
      <c r="BE157" s="107">
        <f t="shared" si="1522"/>
        <v>512</v>
      </c>
      <c r="BF157" s="107">
        <f>SUM(BF158:BF159)</f>
        <v>10117791.1296</v>
      </c>
      <c r="BG157" s="107">
        <f t="shared" ref="BG157" si="1523">SUM(BG158:BG159)</f>
        <v>0</v>
      </c>
      <c r="BH157" s="107">
        <f>SUM(BH158:BH159)</f>
        <v>0</v>
      </c>
      <c r="BI157" s="107">
        <f t="shared" si="1522"/>
        <v>0</v>
      </c>
      <c r="BJ157" s="107">
        <f>SUM(BJ158:BJ159)</f>
        <v>0</v>
      </c>
      <c r="BK157" s="107">
        <f t="shared" si="1522"/>
        <v>0</v>
      </c>
      <c r="BL157" s="107">
        <f>SUM(BL158:BL159)</f>
        <v>0</v>
      </c>
      <c r="BM157" s="107">
        <f t="shared" si="1522"/>
        <v>0</v>
      </c>
      <c r="BN157" s="107">
        <f>SUM(BN158:BN159)</f>
        <v>0</v>
      </c>
      <c r="BO157" s="107">
        <f t="shared" ref="BO157:DU157" si="1524">SUM(BO158:BO159)</f>
        <v>0</v>
      </c>
      <c r="BP157" s="107">
        <f>SUM(BP158:BP159)</f>
        <v>0</v>
      </c>
      <c r="BQ157" s="107">
        <f t="shared" si="1524"/>
        <v>0</v>
      </c>
      <c r="BR157" s="107">
        <f>SUM(BR158:BR159)</f>
        <v>0</v>
      </c>
      <c r="BS157" s="107">
        <f t="shared" si="1524"/>
        <v>0</v>
      </c>
      <c r="BT157" s="107">
        <f>SUM(BT158:BT159)</f>
        <v>0</v>
      </c>
      <c r="BU157" s="107">
        <f t="shared" si="1524"/>
        <v>0</v>
      </c>
      <c r="BV157" s="107">
        <f>SUM(BV158:BV159)</f>
        <v>0</v>
      </c>
      <c r="BW157" s="107">
        <f t="shared" si="1524"/>
        <v>0</v>
      </c>
      <c r="BX157" s="107">
        <f>SUM(BX158:BX159)</f>
        <v>0</v>
      </c>
      <c r="BY157" s="107">
        <f t="shared" si="1524"/>
        <v>10</v>
      </c>
      <c r="BZ157" s="107">
        <f>SUM(BZ158:BZ159)</f>
        <v>197613.10799999998</v>
      </c>
      <c r="CA157" s="107">
        <f>SUM(CA158:CA159)</f>
        <v>0</v>
      </c>
      <c r="CB157" s="107">
        <f t="shared" si="1524"/>
        <v>0</v>
      </c>
      <c r="CC157" s="107">
        <f t="shared" si="1524"/>
        <v>0</v>
      </c>
      <c r="CD157" s="107">
        <f t="shared" si="1524"/>
        <v>0</v>
      </c>
      <c r="CE157" s="107">
        <f t="shared" si="1524"/>
        <v>0</v>
      </c>
      <c r="CF157" s="107">
        <f t="shared" si="1524"/>
        <v>0</v>
      </c>
      <c r="CG157" s="107">
        <f t="shared" si="1524"/>
        <v>3</v>
      </c>
      <c r="CH157" s="107">
        <f t="shared" si="1524"/>
        <v>71140.718879999986</v>
      </c>
      <c r="CI157" s="107">
        <f t="shared" si="1524"/>
        <v>0</v>
      </c>
      <c r="CJ157" s="107">
        <f t="shared" si="1524"/>
        <v>0</v>
      </c>
      <c r="CK157" s="107">
        <f t="shared" si="1524"/>
        <v>0</v>
      </c>
      <c r="CL157" s="107">
        <f t="shared" si="1524"/>
        <v>0</v>
      </c>
      <c r="CM157" s="107">
        <f t="shared" si="1524"/>
        <v>0</v>
      </c>
      <c r="CN157" s="107">
        <f t="shared" si="1524"/>
        <v>0</v>
      </c>
      <c r="CO157" s="107">
        <f t="shared" si="1524"/>
        <v>0</v>
      </c>
      <c r="CP157" s="107">
        <f t="shared" si="1524"/>
        <v>0</v>
      </c>
      <c r="CQ157" s="107">
        <f t="shared" si="1524"/>
        <v>0</v>
      </c>
      <c r="CR157" s="107">
        <f t="shared" si="1524"/>
        <v>0</v>
      </c>
      <c r="CS157" s="107">
        <f t="shared" si="1524"/>
        <v>10</v>
      </c>
      <c r="CT157" s="107">
        <f t="shared" si="1524"/>
        <v>237135.72959999999</v>
      </c>
      <c r="CU157" s="107">
        <f t="shared" si="1524"/>
        <v>0</v>
      </c>
      <c r="CV157" s="107">
        <f t="shared" si="1524"/>
        <v>0</v>
      </c>
      <c r="CW157" s="107">
        <f t="shared" si="1524"/>
        <v>0</v>
      </c>
      <c r="CX157" s="107">
        <f t="shared" si="1524"/>
        <v>0</v>
      </c>
      <c r="CY157" s="107">
        <f t="shared" si="1524"/>
        <v>0</v>
      </c>
      <c r="CZ157" s="107">
        <f t="shared" si="1524"/>
        <v>0</v>
      </c>
      <c r="DA157" s="107">
        <f t="shared" si="1524"/>
        <v>0</v>
      </c>
      <c r="DB157" s="107">
        <f t="shared" si="1524"/>
        <v>0</v>
      </c>
      <c r="DC157" s="107">
        <f t="shared" si="1524"/>
        <v>1</v>
      </c>
      <c r="DD157" s="107">
        <f t="shared" si="1524"/>
        <v>23713.572959999998</v>
      </c>
      <c r="DE157" s="132">
        <f t="shared" si="1524"/>
        <v>0</v>
      </c>
      <c r="DF157" s="107">
        <f t="shared" si="1524"/>
        <v>0</v>
      </c>
      <c r="DG157" s="107">
        <f t="shared" si="1524"/>
        <v>0</v>
      </c>
      <c r="DH157" s="107">
        <f t="shared" si="1524"/>
        <v>0</v>
      </c>
      <c r="DI157" s="107">
        <f t="shared" si="1524"/>
        <v>0</v>
      </c>
      <c r="DJ157" s="107">
        <f t="shared" si="1524"/>
        <v>0</v>
      </c>
      <c r="DK157" s="107">
        <f t="shared" si="1524"/>
        <v>0</v>
      </c>
      <c r="DL157" s="107">
        <f>SUM(DL158:DL159)</f>
        <v>0</v>
      </c>
      <c r="DM157" s="107">
        <f t="shared" ref="DM157" si="1525">SUM(DM158:DM159)</f>
        <v>0</v>
      </c>
      <c r="DN157" s="107">
        <f>SUM(DN158:DN159)</f>
        <v>0</v>
      </c>
      <c r="DO157" s="107">
        <f t="shared" si="1524"/>
        <v>0</v>
      </c>
      <c r="DP157" s="107">
        <f t="shared" si="1524"/>
        <v>0</v>
      </c>
      <c r="DQ157" s="107">
        <f t="shared" si="1524"/>
        <v>0</v>
      </c>
      <c r="DR157" s="107">
        <f t="shared" si="1524"/>
        <v>0</v>
      </c>
      <c r="DS157" s="107">
        <f t="shared" si="1524"/>
        <v>0</v>
      </c>
      <c r="DT157" s="107">
        <f>SUM(DT158:DT159)</f>
        <v>0</v>
      </c>
      <c r="DU157" s="107">
        <f t="shared" si="1524"/>
        <v>0</v>
      </c>
      <c r="DV157" s="107">
        <f>SUM(DV158:DV159)</f>
        <v>0</v>
      </c>
      <c r="DW157" s="107">
        <f t="shared" ref="DW157:EN157" si="1526">SUM(DW158:DW159)</f>
        <v>0</v>
      </c>
      <c r="DX157" s="107">
        <f t="shared" si="1526"/>
        <v>0</v>
      </c>
      <c r="DY157" s="107">
        <f t="shared" si="1526"/>
        <v>0</v>
      </c>
      <c r="DZ157" s="107">
        <f t="shared" si="1526"/>
        <v>0</v>
      </c>
      <c r="EA157" s="107">
        <f t="shared" si="1526"/>
        <v>0</v>
      </c>
      <c r="EB157" s="107">
        <f t="shared" si="1526"/>
        <v>0</v>
      </c>
      <c r="EC157" s="107">
        <f t="shared" si="1526"/>
        <v>0</v>
      </c>
      <c r="ED157" s="107">
        <f t="shared" si="1526"/>
        <v>0</v>
      </c>
      <c r="EE157" s="107"/>
      <c r="EF157" s="107"/>
      <c r="EG157" s="107"/>
      <c r="EH157" s="107"/>
      <c r="EI157" s="107"/>
      <c r="EJ157" s="107"/>
      <c r="EK157" s="107"/>
      <c r="EL157" s="107"/>
      <c r="EM157" s="107">
        <f t="shared" si="1526"/>
        <v>606</v>
      </c>
      <c r="EN157" s="107">
        <f t="shared" si="1526"/>
        <v>12030686.015039999</v>
      </c>
    </row>
    <row r="158" spans="1:144" s="3" customFormat="1" ht="30" customHeight="1" x14ac:dyDescent="0.25">
      <c r="A158" s="143"/>
      <c r="B158" s="73">
        <v>120</v>
      </c>
      <c r="C158" s="147" t="s">
        <v>381</v>
      </c>
      <c r="D158" s="164" t="s">
        <v>382</v>
      </c>
      <c r="E158" s="76">
        <v>17622</v>
      </c>
      <c r="F158" s="77">
        <v>2.31</v>
      </c>
      <c r="G158" s="78"/>
      <c r="H158" s="234">
        <v>0.9</v>
      </c>
      <c r="I158" s="124">
        <v>1.4</v>
      </c>
      <c r="J158" s="124">
        <v>1.68</v>
      </c>
      <c r="K158" s="124">
        <v>2.23</v>
      </c>
      <c r="L158" s="126">
        <v>2.57</v>
      </c>
      <c r="M158" s="81"/>
      <c r="N158" s="82">
        <f t="shared" ref="N158:N159" si="1527">(M158*$E158*$F158*$H158*$I158*N$10)</f>
        <v>0</v>
      </c>
      <c r="O158" s="87"/>
      <c r="P158" s="82">
        <f t="shared" ref="P158:P159" si="1528">(O158*$E158*$F158*$H158*$I158*P$10)</f>
        <v>0</v>
      </c>
      <c r="Q158" s="87"/>
      <c r="R158" s="82">
        <f t="shared" ref="R158:R159" si="1529">(Q158*$E158*$F158*$H158*$I158*R$10)</f>
        <v>0</v>
      </c>
      <c r="S158" s="81"/>
      <c r="T158" s="82">
        <f t="shared" ref="T158:T159" si="1530">(S158*$E158*$F158*$H158*$I158*T$10)</f>
        <v>0</v>
      </c>
      <c r="U158" s="81"/>
      <c r="V158" s="82">
        <f t="shared" ref="V158:V159" si="1531">(U158*$E158*$F158*$H158*$I158*V$10)</f>
        <v>0</v>
      </c>
      <c r="W158" s="81"/>
      <c r="X158" s="82">
        <f t="shared" ref="X158:X159" si="1532">(W158*$E158*$F158*$H158*$I158*X$10)</f>
        <v>0</v>
      </c>
      <c r="Y158" s="87"/>
      <c r="Z158" s="82">
        <f t="shared" ref="Z158:Z159" si="1533">(Y158*$E158*$F158*$H158*$I158*Z$10)</f>
        <v>0</v>
      </c>
      <c r="AA158" s="81"/>
      <c r="AB158" s="82">
        <f t="shared" ref="AB158:AB159" si="1534">(AA158*$E158*$F158*$H158*$I158*AB$10)</f>
        <v>0</v>
      </c>
      <c r="AC158" s="87"/>
      <c r="AD158" s="81">
        <f>SUM(AC158*$E158*$F158*$H158*$J158*$AD$10)</f>
        <v>0</v>
      </c>
      <c r="AE158" s="87">
        <v>0</v>
      </c>
      <c r="AF158" s="81">
        <f t="shared" ref="AF158:AF159" si="1535">SUM(AE158*$E158*$F158*$H158*$J158)</f>
        <v>0</v>
      </c>
      <c r="AG158" s="81"/>
      <c r="AH158" s="82">
        <f t="shared" ref="AH158:AH159" si="1536">(AG158*$E158*$F158*$H158*$I158*AH$10)</f>
        <v>0</v>
      </c>
      <c r="AI158" s="81"/>
      <c r="AJ158" s="82">
        <f t="shared" ref="AJ158:AJ159" si="1537">(AI158*$E158*$F158*$H158*$I158*AJ$10)</f>
        <v>0</v>
      </c>
      <c r="AK158" s="81">
        <v>0</v>
      </c>
      <c r="AL158" s="82">
        <f t="shared" ref="AL158:AL159" si="1538">(AK158*$E158*$F158*$H158*$I158*AL$10)</f>
        <v>0</v>
      </c>
      <c r="AM158" s="81"/>
      <c r="AN158" s="82">
        <f t="shared" ref="AN158:AN159" si="1539">(AM158*$E158*$F158*$H158*$I158*AN$10)</f>
        <v>0</v>
      </c>
      <c r="AO158" s="81"/>
      <c r="AP158" s="82">
        <f t="shared" ref="AP158:AP159" si="1540">(AO158*$E158*$F158*$H158*$I158*AP$10)</f>
        <v>0</v>
      </c>
      <c r="AQ158" s="81"/>
      <c r="AR158" s="82">
        <f t="shared" ref="AR158:AR159" si="1541">(AQ158*$E158*$F158*$H158*$I158*AR$10)</f>
        <v>0</v>
      </c>
      <c r="AS158" s="81"/>
      <c r="AT158" s="82">
        <f t="shared" ref="AT158:AT159" si="1542">(AS158*$E158*$F158*$H158*$I158*AT$10)</f>
        <v>0</v>
      </c>
      <c r="AU158" s="81"/>
      <c r="AV158" s="82">
        <f t="shared" ref="AV158:AV159" si="1543">(AU158*$E158*$F158*$H158*$I158*AV$10)</f>
        <v>0</v>
      </c>
      <c r="AW158" s="81"/>
      <c r="AX158" s="82">
        <f t="shared" ref="AX158:AX159" si="1544">(AW158*$E158*$F158*$H158*$I158*AX$10)</f>
        <v>0</v>
      </c>
      <c r="AY158" s="81"/>
      <c r="AZ158" s="82">
        <f t="shared" ref="AZ158:AZ159" si="1545">(AY158*$E158*$F158*$H158*$I158*AZ$10)</f>
        <v>0</v>
      </c>
      <c r="BA158" s="81"/>
      <c r="BB158" s="82">
        <f t="shared" ref="BB158:BB159" si="1546">(BA158*$E158*$F158*$H158*$I158*BB$10)</f>
        <v>0</v>
      </c>
      <c r="BC158" s="81"/>
      <c r="BD158" s="82">
        <f t="shared" ref="BD158:BD159" si="1547">(BC158*$E158*$F158*$H158*$I158*BD$10)</f>
        <v>0</v>
      </c>
      <c r="BE158" s="81"/>
      <c r="BF158" s="82">
        <f t="shared" ref="BF158:BF159" si="1548">(BE158*$E158*$F158*$H158*$I158*BF$10)</f>
        <v>0</v>
      </c>
      <c r="BG158" s="81"/>
      <c r="BH158" s="82">
        <f t="shared" ref="BH158:BH159" si="1549">(BG158*$E158*$F158*$H158*$I158*BH$10)</f>
        <v>0</v>
      </c>
      <c r="BI158" s="81"/>
      <c r="BJ158" s="82">
        <f t="shared" ref="BJ158:BJ159" si="1550">(BI158*$E158*$F158*$H158*$I158*BJ$10)</f>
        <v>0</v>
      </c>
      <c r="BK158" s="81"/>
      <c r="BL158" s="82">
        <f t="shared" ref="BL158:BL159" si="1551">(BK158*$E158*$F158*$H158*$I158*BL$10)</f>
        <v>0</v>
      </c>
      <c r="BM158" s="148"/>
      <c r="BN158" s="82">
        <f t="shared" ref="BN158:BN159" si="1552">(BM158*$E158*$F158*$H158*$I158*BN$10)</f>
        <v>0</v>
      </c>
      <c r="BO158" s="81"/>
      <c r="BP158" s="82">
        <f t="shared" ref="BP158:BP159" si="1553">(BO158*$E158*$F158*$H158*$I158*BP$10)</f>
        <v>0</v>
      </c>
      <c r="BQ158" s="81"/>
      <c r="BR158" s="82">
        <f t="shared" ref="BR158:BR159" si="1554">(BQ158*$E158*$F158*$H158*$I158*BR$10)</f>
        <v>0</v>
      </c>
      <c r="BS158" s="81"/>
      <c r="BT158" s="82">
        <f t="shared" ref="BT158:BT159" si="1555">(BS158*$E158*$F158*$H158*$I158*BT$10)</f>
        <v>0</v>
      </c>
      <c r="BU158" s="81"/>
      <c r="BV158" s="82">
        <f t="shared" ref="BV158:BV159" si="1556">(BU158*$E158*$F158*$H158*$I158*BV$10)</f>
        <v>0</v>
      </c>
      <c r="BW158" s="81"/>
      <c r="BX158" s="82">
        <f t="shared" ref="BX158:BX159" si="1557">(BW158*$E158*$F158*$H158*$I158*BX$10)</f>
        <v>0</v>
      </c>
      <c r="BY158" s="81"/>
      <c r="BZ158" s="82">
        <f t="shared" ref="BZ158:BZ159" si="1558">(BY158*$E158*$F158*$H158*$I158*BZ$10)</f>
        <v>0</v>
      </c>
      <c r="CA158" s="87">
        <v>0</v>
      </c>
      <c r="CB158" s="84">
        <f t="shared" ref="CB158:CB159" si="1559">SUM(CA158*$E158*$F158*$H158*$J158*CB$10)</f>
        <v>0</v>
      </c>
      <c r="CC158" s="81"/>
      <c r="CD158" s="84">
        <f t="shared" ref="CD158:CD159" si="1560">SUM(CC158*$E158*$F158*$H158*$J158*CD$10)</f>
        <v>0</v>
      </c>
      <c r="CE158" s="81"/>
      <c r="CF158" s="84">
        <f t="shared" ref="CF158:CF159" si="1561">SUM(CE158*$E158*$F158*$H158*$J158*CF$10)</f>
        <v>0</v>
      </c>
      <c r="CG158" s="87"/>
      <c r="CH158" s="84">
        <f t="shared" ref="CH158:CH159" si="1562">SUM(CG158*$E158*$F158*$H158*$J158*CH$10)</f>
        <v>0</v>
      </c>
      <c r="CI158" s="87"/>
      <c r="CJ158" s="84">
        <f t="shared" ref="CJ158:CJ159" si="1563">SUM(CI158*$E158*$F158*$H158*$J158*CJ$10)</f>
        <v>0</v>
      </c>
      <c r="CK158" s="81"/>
      <c r="CL158" s="84">
        <f t="shared" ref="CL158:CL159" si="1564">SUM(CK158*$E158*$F158*$H158*$J158*CL$10)</f>
        <v>0</v>
      </c>
      <c r="CM158" s="81"/>
      <c r="CN158" s="84">
        <f t="shared" ref="CN158:CN159" si="1565">SUM(CM158*$E158*$F158*$H158*$J158*CN$10)</f>
        <v>0</v>
      </c>
      <c r="CO158" s="87"/>
      <c r="CP158" s="84">
        <f t="shared" ref="CP158:CP159" si="1566">SUM(CO158*$E158*$F158*$H158*$J158*CP$10)</f>
        <v>0</v>
      </c>
      <c r="CQ158" s="81"/>
      <c r="CR158" s="84">
        <f t="shared" ref="CR158:CR159" si="1567">SUM(CQ158*$E158*$F158*$H158*$J158*CR$10)</f>
        <v>0</v>
      </c>
      <c r="CS158" s="81"/>
      <c r="CT158" s="84">
        <f t="shared" ref="CT158:CT159" si="1568">SUM(CS158*$E158*$F158*$H158*$J158*CT$10)</f>
        <v>0</v>
      </c>
      <c r="CU158" s="81"/>
      <c r="CV158" s="84">
        <f t="shared" ref="CV158:CV159" si="1569">SUM(CU158*$E158*$F158*$H158*$J158*CV$10)</f>
        <v>0</v>
      </c>
      <c r="CW158" s="81"/>
      <c r="CX158" s="84">
        <f t="shared" ref="CX158:CX159" si="1570">SUM(CW158*$E158*$F158*$H158*$J158*CX$10)</f>
        <v>0</v>
      </c>
      <c r="CY158" s="81"/>
      <c r="CZ158" s="84">
        <f t="shared" ref="CZ158:CZ159" si="1571">SUM(CY158*$E158*$F158*$H158*$J158*CZ$10)</f>
        <v>0</v>
      </c>
      <c r="DA158" s="81"/>
      <c r="DB158" s="84">
        <f t="shared" ref="DB158:DB159" si="1572">SUM(DA158*$E158*$F158*$H158*$J158*DB$10)</f>
        <v>0</v>
      </c>
      <c r="DC158" s="81"/>
      <c r="DD158" s="81">
        <f t="shared" ref="DD158:DD159" si="1573">SUM(DC158*$E158*$F158*$H158*$J158*DD$10)</f>
        <v>0</v>
      </c>
      <c r="DE158" s="85"/>
      <c r="DF158" s="81">
        <f t="shared" ref="DF158:DF159" si="1574">SUM(DE158*$E158*$F158*$H158*$J158*DF$10)</f>
        <v>0</v>
      </c>
      <c r="DG158" s="81"/>
      <c r="DH158" s="81">
        <f t="shared" ref="DH158:DH159" si="1575">SUM(DG158*$E158*$F158*$H158*$K158*DH$10)</f>
        <v>0</v>
      </c>
      <c r="DI158" s="81"/>
      <c r="DJ158" s="81">
        <f t="shared" ref="DJ158:DJ159" si="1576">SUM(DI158*$E158*$F158*$H158*$L158*DJ$10)</f>
        <v>0</v>
      </c>
      <c r="DK158" s="81"/>
      <c r="DL158" s="82">
        <f t="shared" ref="DL158:DL159" si="1577">(DK158*$E158*$F158*$H158*$I158*DL$10)</f>
        <v>0</v>
      </c>
      <c r="DM158" s="81"/>
      <c r="DN158" s="82">
        <f t="shared" ref="DN158:DN159" si="1578">(DM158*$E158*$F158*$H158*$I158*DN$10)</f>
        <v>0</v>
      </c>
      <c r="DO158" s="81"/>
      <c r="DP158" s="84">
        <f t="shared" ref="DP158:DP159" si="1579">SUM(DO158*$E158*$F158*$H158)</f>
        <v>0</v>
      </c>
      <c r="DQ158" s="81"/>
      <c r="DR158" s="87"/>
      <c r="DS158" s="81"/>
      <c r="DT158" s="82">
        <f t="shared" ref="DT158:DT159" si="1580">(DS158*$E158*$F158*$H158*$I158*DT$10)</f>
        <v>0</v>
      </c>
      <c r="DU158" s="81"/>
      <c r="DV158" s="82">
        <f t="shared" ref="DV158:DV159" si="1581">(DU158*$E158*$F158*$H158*$I158*DV$10)</f>
        <v>0</v>
      </c>
      <c r="DW158" s="81"/>
      <c r="DX158" s="87"/>
      <c r="DY158" s="86"/>
      <c r="DZ158" s="86"/>
      <c r="EA158" s="101"/>
      <c r="EB158" s="87">
        <f t="shared" ref="EB158:EB159" si="1582">(EA158*$E158*$F158*$H158*$I158)</f>
        <v>0</v>
      </c>
      <c r="EC158" s="101"/>
      <c r="ED158" s="101"/>
      <c r="EE158" s="101"/>
      <c r="EF158" s="88">
        <f t="shared" ref="EF158:EF159" si="1583">(EE158*$E158*$F158*$H158*$I158)</f>
        <v>0</v>
      </c>
      <c r="EG158" s="149"/>
      <c r="EH158" s="149"/>
      <c r="EI158" s="149"/>
      <c r="EJ158" s="149"/>
      <c r="EK158" s="88"/>
      <c r="EL158" s="149"/>
      <c r="EM158" s="146">
        <f>SUM(M158,O158,Q158,S158,U158,W158,Y158,AA158,AC158,AE158,AG158,AI158,AK158,AM158,AO158,AQ158,AS158,AU158,AW158,AY158,BA158,BC158,BE158,BG158,BI158,BK158,BM158,BO158,BQ158,BS158,BU158,BW158,BY158,CA158,CC158,CE158,CG158,CI158,CK158,CM158,CO158,CQ158,CS158,CU158,CW158,CY158,DA158,DC158,DE158,DG158,DI158,DK158,DM158,DO158,DQ158,DS158,DU158,DW158,DY158,EA158,EC158)</f>
        <v>0</v>
      </c>
      <c r="EN158" s="146">
        <f>SUM(N158,P158,R158,T158,V158,X158,Z158,AB158,AD158,AF158,AH158,AJ158,AL158,AN158,AP158,AR158,AT158,AV158,AX158,AZ158,BB158,BD158,BF158,BH158,BJ158,BL158,BN158,BP158,BR158,BT158,BV158,BX158,BZ158,CB158,CD158,CF158,CH158,CJ158,CL158,CN158,CP158,CR158,CT158,CV158,CX158,CZ158,DB158,DD158,DF158,DH158,DJ158,DL158,DN158,DP158,DR158,DT158,DV158,DX158,DZ158,EB158,ED158)</f>
        <v>0</v>
      </c>
    </row>
    <row r="159" spans="1:144" s="134" customFormat="1" ht="15.75" customHeight="1" x14ac:dyDescent="0.25">
      <c r="A159" s="62"/>
      <c r="B159" s="73">
        <v>121</v>
      </c>
      <c r="C159" s="147" t="s">
        <v>383</v>
      </c>
      <c r="D159" s="164" t="s">
        <v>384</v>
      </c>
      <c r="E159" s="76">
        <v>17622</v>
      </c>
      <c r="F159" s="182">
        <v>0.89</v>
      </c>
      <c r="G159" s="78"/>
      <c r="H159" s="234">
        <v>0.9</v>
      </c>
      <c r="I159" s="124">
        <v>1.4</v>
      </c>
      <c r="J159" s="124">
        <v>1.68</v>
      </c>
      <c r="K159" s="124">
        <v>2.23</v>
      </c>
      <c r="L159" s="126">
        <v>2.57</v>
      </c>
      <c r="M159" s="81"/>
      <c r="N159" s="82">
        <f t="shared" si="1527"/>
        <v>0</v>
      </c>
      <c r="O159" s="144"/>
      <c r="P159" s="82">
        <f t="shared" si="1528"/>
        <v>0</v>
      </c>
      <c r="Q159" s="87"/>
      <c r="R159" s="82">
        <f t="shared" si="1529"/>
        <v>0</v>
      </c>
      <c r="S159" s="81"/>
      <c r="T159" s="82">
        <f t="shared" si="1530"/>
        <v>0</v>
      </c>
      <c r="U159" s="81"/>
      <c r="V159" s="82">
        <f t="shared" si="1531"/>
        <v>0</v>
      </c>
      <c r="W159" s="81"/>
      <c r="X159" s="82">
        <f t="shared" si="1532"/>
        <v>0</v>
      </c>
      <c r="Y159" s="87"/>
      <c r="Z159" s="82">
        <f t="shared" si="1533"/>
        <v>0</v>
      </c>
      <c r="AA159" s="81"/>
      <c r="AB159" s="82">
        <f t="shared" si="1534"/>
        <v>0</v>
      </c>
      <c r="AC159" s="87"/>
      <c r="AD159" s="81">
        <f>SUM(AC159*$E159*$F159*$H159*$J159*$AD$10)</f>
        <v>0</v>
      </c>
      <c r="AE159" s="87"/>
      <c r="AF159" s="81">
        <f t="shared" si="1535"/>
        <v>0</v>
      </c>
      <c r="AG159" s="81"/>
      <c r="AH159" s="82">
        <f t="shared" si="1536"/>
        <v>0</v>
      </c>
      <c r="AI159" s="81"/>
      <c r="AJ159" s="82">
        <f t="shared" si="1537"/>
        <v>0</v>
      </c>
      <c r="AK159" s="81">
        <v>70</v>
      </c>
      <c r="AL159" s="82">
        <f t="shared" si="1538"/>
        <v>1383291.7560000001</v>
      </c>
      <c r="AM159" s="81"/>
      <c r="AN159" s="82">
        <f t="shared" si="1539"/>
        <v>0</v>
      </c>
      <c r="AO159" s="81"/>
      <c r="AP159" s="82">
        <f t="shared" si="1540"/>
        <v>0</v>
      </c>
      <c r="AQ159" s="81"/>
      <c r="AR159" s="82">
        <f t="shared" si="1541"/>
        <v>0</v>
      </c>
      <c r="AS159" s="81"/>
      <c r="AT159" s="82">
        <f t="shared" si="1542"/>
        <v>0</v>
      </c>
      <c r="AU159" s="81"/>
      <c r="AV159" s="82">
        <f t="shared" si="1543"/>
        <v>0</v>
      </c>
      <c r="AW159" s="81"/>
      <c r="AX159" s="82">
        <f t="shared" si="1544"/>
        <v>0</v>
      </c>
      <c r="AY159" s="81"/>
      <c r="AZ159" s="82">
        <f t="shared" si="1545"/>
        <v>0</v>
      </c>
      <c r="BA159" s="81"/>
      <c r="BB159" s="82">
        <f t="shared" si="1546"/>
        <v>0</v>
      </c>
      <c r="BC159" s="81"/>
      <c r="BD159" s="82">
        <f t="shared" si="1547"/>
        <v>0</v>
      </c>
      <c r="BE159" s="81">
        <v>512</v>
      </c>
      <c r="BF159" s="82">
        <f t="shared" si="1548"/>
        <v>10117791.1296</v>
      </c>
      <c r="BG159" s="81"/>
      <c r="BH159" s="82">
        <f t="shared" si="1549"/>
        <v>0</v>
      </c>
      <c r="BI159" s="81"/>
      <c r="BJ159" s="82">
        <f t="shared" si="1550"/>
        <v>0</v>
      </c>
      <c r="BK159" s="81"/>
      <c r="BL159" s="82">
        <f t="shared" si="1551"/>
        <v>0</v>
      </c>
      <c r="BM159" s="148"/>
      <c r="BN159" s="82">
        <f t="shared" si="1552"/>
        <v>0</v>
      </c>
      <c r="BO159" s="81"/>
      <c r="BP159" s="82">
        <f t="shared" si="1553"/>
        <v>0</v>
      </c>
      <c r="BQ159" s="81"/>
      <c r="BR159" s="82">
        <f t="shared" si="1554"/>
        <v>0</v>
      </c>
      <c r="BS159" s="81"/>
      <c r="BT159" s="82">
        <f t="shared" si="1555"/>
        <v>0</v>
      </c>
      <c r="BU159" s="81"/>
      <c r="BV159" s="82">
        <f t="shared" si="1556"/>
        <v>0</v>
      </c>
      <c r="BW159" s="81"/>
      <c r="BX159" s="82">
        <f t="shared" si="1557"/>
        <v>0</v>
      </c>
      <c r="BY159" s="81">
        <v>10</v>
      </c>
      <c r="BZ159" s="82">
        <f t="shared" si="1558"/>
        <v>197613.10799999998</v>
      </c>
      <c r="CA159" s="87">
        <v>0</v>
      </c>
      <c r="CB159" s="84">
        <f t="shared" si="1559"/>
        <v>0</v>
      </c>
      <c r="CC159" s="81"/>
      <c r="CD159" s="84">
        <f t="shared" si="1560"/>
        <v>0</v>
      </c>
      <c r="CE159" s="81"/>
      <c r="CF159" s="84">
        <f t="shared" si="1561"/>
        <v>0</v>
      </c>
      <c r="CG159" s="87">
        <v>3</v>
      </c>
      <c r="CH159" s="84">
        <f t="shared" si="1562"/>
        <v>71140.718879999986</v>
      </c>
      <c r="CI159" s="87"/>
      <c r="CJ159" s="84">
        <f t="shared" si="1563"/>
        <v>0</v>
      </c>
      <c r="CK159" s="81"/>
      <c r="CL159" s="84">
        <f t="shared" si="1564"/>
        <v>0</v>
      </c>
      <c r="CM159" s="81"/>
      <c r="CN159" s="84">
        <f t="shared" si="1565"/>
        <v>0</v>
      </c>
      <c r="CO159" s="87"/>
      <c r="CP159" s="84">
        <f t="shared" si="1566"/>
        <v>0</v>
      </c>
      <c r="CQ159" s="81"/>
      <c r="CR159" s="84">
        <f t="shared" si="1567"/>
        <v>0</v>
      </c>
      <c r="CS159" s="81">
        <v>10</v>
      </c>
      <c r="CT159" s="84">
        <f t="shared" si="1568"/>
        <v>237135.72959999999</v>
      </c>
      <c r="CU159" s="81"/>
      <c r="CV159" s="84">
        <f t="shared" si="1569"/>
        <v>0</v>
      </c>
      <c r="CW159" s="81"/>
      <c r="CX159" s="84">
        <f t="shared" si="1570"/>
        <v>0</v>
      </c>
      <c r="CY159" s="81"/>
      <c r="CZ159" s="84">
        <f t="shared" si="1571"/>
        <v>0</v>
      </c>
      <c r="DA159" s="81"/>
      <c r="DB159" s="84">
        <f t="shared" si="1572"/>
        <v>0</v>
      </c>
      <c r="DC159" s="81">
        <v>1</v>
      </c>
      <c r="DD159" s="81">
        <f t="shared" si="1573"/>
        <v>23713.572959999998</v>
      </c>
      <c r="DE159" s="85"/>
      <c r="DF159" s="81">
        <f t="shared" si="1574"/>
        <v>0</v>
      </c>
      <c r="DG159" s="81"/>
      <c r="DH159" s="81">
        <f t="shared" si="1575"/>
        <v>0</v>
      </c>
      <c r="DI159" s="81"/>
      <c r="DJ159" s="81">
        <f t="shared" si="1576"/>
        <v>0</v>
      </c>
      <c r="DK159" s="101"/>
      <c r="DL159" s="82">
        <f t="shared" si="1577"/>
        <v>0</v>
      </c>
      <c r="DM159" s="81"/>
      <c r="DN159" s="82">
        <f t="shared" si="1578"/>
        <v>0</v>
      </c>
      <c r="DO159" s="81"/>
      <c r="DP159" s="84">
        <f t="shared" si="1579"/>
        <v>0</v>
      </c>
      <c r="DQ159" s="81"/>
      <c r="DR159" s="87"/>
      <c r="DS159" s="81"/>
      <c r="DT159" s="82">
        <f t="shared" si="1580"/>
        <v>0</v>
      </c>
      <c r="DU159" s="81"/>
      <c r="DV159" s="82">
        <f t="shared" si="1581"/>
        <v>0</v>
      </c>
      <c r="DW159" s="81"/>
      <c r="DX159" s="87"/>
      <c r="DY159" s="86"/>
      <c r="DZ159" s="86"/>
      <c r="EA159" s="101"/>
      <c r="EB159" s="87">
        <f t="shared" si="1582"/>
        <v>0</v>
      </c>
      <c r="EC159" s="101"/>
      <c r="ED159" s="101"/>
      <c r="EE159" s="101"/>
      <c r="EF159" s="88">
        <f t="shared" si="1583"/>
        <v>0</v>
      </c>
      <c r="EG159" s="149"/>
      <c r="EH159" s="149"/>
      <c r="EI159" s="149"/>
      <c r="EJ159" s="149"/>
      <c r="EK159" s="88"/>
      <c r="EL159" s="149"/>
      <c r="EM159" s="146">
        <f>SUM(M159,O159,Q159,S159,U159,W159,Y159,AA159,AC159,AE159,AG159,AI159,AK159,AM159,AO159,AQ159,AS159,AU159,AW159,AY159,BA159,BC159,BE159,BG159,BI159,BK159,BM159,BO159,BQ159,BS159,BU159,BW159,BY159,CA159,CC159,CE159,CG159,CI159,CK159,CM159,CO159,CQ159,CS159,CU159,CW159,CY159,DA159,DC159,DE159,DG159,DI159,DK159,DM159,DO159,DQ159,DS159,DU159,DW159,DY159,EA159,EC159)</f>
        <v>606</v>
      </c>
      <c r="EN159" s="146">
        <f>SUM(N159,P159,R159,T159,V159,X159,Z159,AB159,AD159,AF159,AH159,AJ159,AL159,AN159,AP159,AR159,AT159,AV159,AX159,AZ159,BB159,BD159,BF159,BH159,BJ159,BL159,BN159,BP159,BR159,BT159,BV159,BX159,BZ159,CB159,CD159,CF159,CH159,CJ159,CL159,CN159,CP159,CR159,CT159,CV159,CX159,CZ159,DB159,DD159,DF159,DH159,DJ159,DL159,DN159,DP159,DR159,DT159,DV159,DX159,DZ159,EB159,ED159)</f>
        <v>12030686.015039999</v>
      </c>
    </row>
    <row r="160" spans="1:144" s="122" customFormat="1" ht="15" x14ac:dyDescent="0.25">
      <c r="A160" s="63">
        <v>23</v>
      </c>
      <c r="B160" s="63"/>
      <c r="C160" s="174" t="s">
        <v>385</v>
      </c>
      <c r="D160" s="163" t="s">
        <v>386</v>
      </c>
      <c r="E160" s="76">
        <v>17622</v>
      </c>
      <c r="F160" s="130"/>
      <c r="G160" s="78"/>
      <c r="H160" s="66"/>
      <c r="I160" s="131">
        <v>1.4</v>
      </c>
      <c r="J160" s="131">
        <v>1.68</v>
      </c>
      <c r="K160" s="131">
        <v>2.23</v>
      </c>
      <c r="L160" s="120">
        <v>2.57</v>
      </c>
      <c r="M160" s="107">
        <f t="shared" ref="M160:BX160" si="1584">M161</f>
        <v>2</v>
      </c>
      <c r="N160" s="107">
        <f t="shared" si="1584"/>
        <v>42187.067999999999</v>
      </c>
      <c r="O160" s="107">
        <f t="shared" si="1584"/>
        <v>0</v>
      </c>
      <c r="P160" s="107">
        <f t="shared" si="1584"/>
        <v>0</v>
      </c>
      <c r="Q160" s="107">
        <f t="shared" si="1584"/>
        <v>0</v>
      </c>
      <c r="R160" s="107">
        <f t="shared" si="1584"/>
        <v>0</v>
      </c>
      <c r="S160" s="107">
        <f t="shared" si="1584"/>
        <v>0</v>
      </c>
      <c r="T160" s="107">
        <f t="shared" si="1584"/>
        <v>0</v>
      </c>
      <c r="U160" s="107">
        <f t="shared" si="1584"/>
        <v>0</v>
      </c>
      <c r="V160" s="107">
        <f t="shared" si="1584"/>
        <v>0</v>
      </c>
      <c r="W160" s="107">
        <f t="shared" si="1584"/>
        <v>0</v>
      </c>
      <c r="X160" s="107">
        <f t="shared" si="1584"/>
        <v>0</v>
      </c>
      <c r="Y160" s="107">
        <f t="shared" si="1584"/>
        <v>10</v>
      </c>
      <c r="Z160" s="107">
        <f t="shared" si="1584"/>
        <v>210935.34</v>
      </c>
      <c r="AA160" s="107">
        <f t="shared" si="1584"/>
        <v>10</v>
      </c>
      <c r="AB160" s="107">
        <f t="shared" si="1584"/>
        <v>210935.34</v>
      </c>
      <c r="AC160" s="107">
        <f t="shared" si="1584"/>
        <v>0</v>
      </c>
      <c r="AD160" s="107">
        <f t="shared" si="1584"/>
        <v>0</v>
      </c>
      <c r="AE160" s="107">
        <f>AE161</f>
        <v>5</v>
      </c>
      <c r="AF160" s="107">
        <f t="shared" si="1584"/>
        <v>126561.204</v>
      </c>
      <c r="AG160" s="107">
        <f t="shared" si="1584"/>
        <v>0</v>
      </c>
      <c r="AH160" s="107">
        <f t="shared" si="1584"/>
        <v>0</v>
      </c>
      <c r="AI160" s="107">
        <f t="shared" si="1584"/>
        <v>100</v>
      </c>
      <c r="AJ160" s="107">
        <f t="shared" si="1584"/>
        <v>2109353.4</v>
      </c>
      <c r="AK160" s="107">
        <f t="shared" si="1584"/>
        <v>200</v>
      </c>
      <c r="AL160" s="107">
        <f t="shared" si="1584"/>
        <v>4218706.8</v>
      </c>
      <c r="AM160" s="107">
        <f t="shared" si="1584"/>
        <v>0</v>
      </c>
      <c r="AN160" s="107">
        <f t="shared" si="1584"/>
        <v>0</v>
      </c>
      <c r="AO160" s="107">
        <f t="shared" si="1584"/>
        <v>10</v>
      </c>
      <c r="AP160" s="107">
        <f t="shared" si="1584"/>
        <v>210935.34</v>
      </c>
      <c r="AQ160" s="107">
        <f t="shared" si="1584"/>
        <v>10</v>
      </c>
      <c r="AR160" s="107">
        <f t="shared" si="1584"/>
        <v>210935.34</v>
      </c>
      <c r="AS160" s="107">
        <f t="shared" si="1584"/>
        <v>0</v>
      </c>
      <c r="AT160" s="107">
        <f t="shared" si="1584"/>
        <v>0</v>
      </c>
      <c r="AU160" s="107">
        <f t="shared" si="1584"/>
        <v>0</v>
      </c>
      <c r="AV160" s="107">
        <f t="shared" si="1584"/>
        <v>0</v>
      </c>
      <c r="AW160" s="107">
        <f t="shared" si="1584"/>
        <v>10</v>
      </c>
      <c r="AX160" s="107">
        <f t="shared" si="1584"/>
        <v>210935.34</v>
      </c>
      <c r="AY160" s="107">
        <f t="shared" si="1584"/>
        <v>0</v>
      </c>
      <c r="AZ160" s="107">
        <f t="shared" si="1584"/>
        <v>0</v>
      </c>
      <c r="BA160" s="107">
        <f t="shared" si="1584"/>
        <v>0</v>
      </c>
      <c r="BB160" s="107">
        <f t="shared" si="1584"/>
        <v>0</v>
      </c>
      <c r="BC160" s="107">
        <f t="shared" si="1584"/>
        <v>230</v>
      </c>
      <c r="BD160" s="107">
        <f t="shared" si="1584"/>
        <v>4851512.8199999994</v>
      </c>
      <c r="BE160" s="107">
        <f t="shared" si="1584"/>
        <v>159</v>
      </c>
      <c r="BF160" s="107">
        <f t="shared" si="1584"/>
        <v>3353871.906</v>
      </c>
      <c r="BG160" s="107">
        <f t="shared" si="1584"/>
        <v>330</v>
      </c>
      <c r="BH160" s="107">
        <f t="shared" si="1584"/>
        <v>6960866.2199999997</v>
      </c>
      <c r="BI160" s="107">
        <f t="shared" si="1584"/>
        <v>366</v>
      </c>
      <c r="BJ160" s="107">
        <f t="shared" si="1584"/>
        <v>7720233.4439999992</v>
      </c>
      <c r="BK160" s="107">
        <f t="shared" si="1584"/>
        <v>0</v>
      </c>
      <c r="BL160" s="107">
        <f t="shared" si="1584"/>
        <v>0</v>
      </c>
      <c r="BM160" s="107">
        <f t="shared" si="1584"/>
        <v>0</v>
      </c>
      <c r="BN160" s="107">
        <f t="shared" si="1584"/>
        <v>0</v>
      </c>
      <c r="BO160" s="107">
        <f t="shared" si="1584"/>
        <v>30</v>
      </c>
      <c r="BP160" s="107">
        <f t="shared" si="1584"/>
        <v>632806.0199999999</v>
      </c>
      <c r="BQ160" s="107">
        <f t="shared" si="1584"/>
        <v>3</v>
      </c>
      <c r="BR160" s="107">
        <f t="shared" si="1584"/>
        <v>63280.601999999999</v>
      </c>
      <c r="BS160" s="107">
        <f t="shared" si="1584"/>
        <v>56</v>
      </c>
      <c r="BT160" s="107">
        <f t="shared" si="1584"/>
        <v>1181237.9039999999</v>
      </c>
      <c r="BU160" s="107">
        <f t="shared" si="1584"/>
        <v>284</v>
      </c>
      <c r="BV160" s="107">
        <f t="shared" si="1584"/>
        <v>5990563.6559999995</v>
      </c>
      <c r="BW160" s="107">
        <f t="shared" si="1584"/>
        <v>92</v>
      </c>
      <c r="BX160" s="107">
        <f t="shared" si="1584"/>
        <v>1940605.1279999998</v>
      </c>
      <c r="BY160" s="107">
        <f t="shared" ref="BY160:DG160" si="1585">BY161</f>
        <v>406</v>
      </c>
      <c r="BZ160" s="107">
        <f t="shared" si="1585"/>
        <v>8563974.8039999995</v>
      </c>
      <c r="CA160" s="107">
        <f t="shared" si="1585"/>
        <v>12</v>
      </c>
      <c r="CB160" s="107">
        <f t="shared" si="1585"/>
        <v>303746.88959999999</v>
      </c>
      <c r="CC160" s="107">
        <f t="shared" si="1585"/>
        <v>0</v>
      </c>
      <c r="CD160" s="107">
        <f t="shared" si="1585"/>
        <v>0</v>
      </c>
      <c r="CE160" s="107">
        <f t="shared" si="1585"/>
        <v>20</v>
      </c>
      <c r="CF160" s="107">
        <f t="shared" si="1585"/>
        <v>506244.81599999999</v>
      </c>
      <c r="CG160" s="107">
        <f t="shared" si="1585"/>
        <v>43</v>
      </c>
      <c r="CH160" s="107">
        <f t="shared" si="1585"/>
        <v>1088426.3543999998</v>
      </c>
      <c r="CI160" s="107">
        <f t="shared" si="1585"/>
        <v>0</v>
      </c>
      <c r="CJ160" s="107">
        <f t="shared" si="1585"/>
        <v>0</v>
      </c>
      <c r="CK160" s="107">
        <f t="shared" si="1585"/>
        <v>0</v>
      </c>
      <c r="CL160" s="107">
        <f t="shared" si="1585"/>
        <v>0</v>
      </c>
      <c r="CM160" s="107">
        <f t="shared" si="1585"/>
        <v>10</v>
      </c>
      <c r="CN160" s="107">
        <f t="shared" si="1585"/>
        <v>253122.408</v>
      </c>
      <c r="CO160" s="107">
        <f t="shared" si="1585"/>
        <v>65</v>
      </c>
      <c r="CP160" s="107">
        <f t="shared" si="1585"/>
        <v>1645295.6519999998</v>
      </c>
      <c r="CQ160" s="107">
        <f t="shared" si="1585"/>
        <v>0</v>
      </c>
      <c r="CR160" s="107">
        <f t="shared" si="1585"/>
        <v>0</v>
      </c>
      <c r="CS160" s="107">
        <f t="shared" si="1585"/>
        <v>200</v>
      </c>
      <c r="CT160" s="107">
        <f t="shared" si="1585"/>
        <v>5062448.16</v>
      </c>
      <c r="CU160" s="107">
        <f t="shared" si="1585"/>
        <v>22</v>
      </c>
      <c r="CV160" s="107">
        <f t="shared" si="1585"/>
        <v>556869.29760000005</v>
      </c>
      <c r="CW160" s="107">
        <f>CW161</f>
        <v>35</v>
      </c>
      <c r="CX160" s="107">
        <f t="shared" si="1585"/>
        <v>885928.42799999996</v>
      </c>
      <c r="CY160" s="107">
        <f>CY161</f>
        <v>4</v>
      </c>
      <c r="CZ160" s="107">
        <f t="shared" si="1585"/>
        <v>101248.9632</v>
      </c>
      <c r="DA160" s="107">
        <f>DA161</f>
        <v>0</v>
      </c>
      <c r="DB160" s="107">
        <f t="shared" si="1585"/>
        <v>0</v>
      </c>
      <c r="DC160" s="107">
        <f t="shared" si="1585"/>
        <v>10</v>
      </c>
      <c r="DD160" s="107">
        <f t="shared" si="1585"/>
        <v>253122.408</v>
      </c>
      <c r="DE160" s="132">
        <f t="shared" si="1585"/>
        <v>4</v>
      </c>
      <c r="DF160" s="107">
        <f t="shared" si="1585"/>
        <v>101248.9632</v>
      </c>
      <c r="DG160" s="107">
        <f t="shared" si="1585"/>
        <v>3</v>
      </c>
      <c r="DH160" s="107">
        <f>DH161</f>
        <v>100796.9589</v>
      </c>
      <c r="DI160" s="107">
        <f>DI161</f>
        <v>16</v>
      </c>
      <c r="DJ160" s="107">
        <f>DJ161</f>
        <v>619547.22719999996</v>
      </c>
      <c r="DK160" s="107">
        <f t="shared" ref="DK160:EN160" si="1586">DK161</f>
        <v>0</v>
      </c>
      <c r="DL160" s="107">
        <f t="shared" si="1586"/>
        <v>0</v>
      </c>
      <c r="DM160" s="107">
        <f t="shared" si="1586"/>
        <v>0</v>
      </c>
      <c r="DN160" s="107">
        <f t="shared" si="1586"/>
        <v>0</v>
      </c>
      <c r="DO160" s="107">
        <f t="shared" si="1586"/>
        <v>0</v>
      </c>
      <c r="DP160" s="107">
        <f t="shared" si="1586"/>
        <v>0</v>
      </c>
      <c r="DQ160" s="107">
        <f t="shared" si="1586"/>
        <v>0</v>
      </c>
      <c r="DR160" s="107">
        <f t="shared" si="1586"/>
        <v>0</v>
      </c>
      <c r="DS160" s="107">
        <f t="shared" si="1586"/>
        <v>0</v>
      </c>
      <c r="DT160" s="107">
        <f t="shared" si="1586"/>
        <v>0</v>
      </c>
      <c r="DU160" s="107">
        <f t="shared" si="1586"/>
        <v>0</v>
      </c>
      <c r="DV160" s="107">
        <f t="shared" si="1586"/>
        <v>0</v>
      </c>
      <c r="DW160" s="107">
        <f t="shared" si="1586"/>
        <v>0</v>
      </c>
      <c r="DX160" s="107">
        <f t="shared" si="1586"/>
        <v>0</v>
      </c>
      <c r="DY160" s="107">
        <f t="shared" si="1586"/>
        <v>0</v>
      </c>
      <c r="DZ160" s="107">
        <f t="shared" si="1586"/>
        <v>0</v>
      </c>
      <c r="EA160" s="107">
        <f t="shared" si="1586"/>
        <v>0</v>
      </c>
      <c r="EB160" s="107">
        <f t="shared" si="1586"/>
        <v>0</v>
      </c>
      <c r="EC160" s="107">
        <f t="shared" si="1586"/>
        <v>0</v>
      </c>
      <c r="ED160" s="107">
        <f t="shared" si="1586"/>
        <v>0</v>
      </c>
      <c r="EE160" s="107"/>
      <c r="EF160" s="107"/>
      <c r="EG160" s="107"/>
      <c r="EH160" s="107"/>
      <c r="EI160" s="107"/>
      <c r="EJ160" s="107"/>
      <c r="EK160" s="107"/>
      <c r="EL160" s="107"/>
      <c r="EM160" s="107">
        <f t="shared" si="1586"/>
        <v>2757</v>
      </c>
      <c r="EN160" s="107">
        <f t="shared" si="1586"/>
        <v>60288484.202100009</v>
      </c>
    </row>
    <row r="161" spans="1:144" s="134" customFormat="1" ht="18.75" x14ac:dyDescent="0.25">
      <c r="A161" s="143"/>
      <c r="B161" s="73">
        <v>122</v>
      </c>
      <c r="C161" s="147" t="s">
        <v>387</v>
      </c>
      <c r="D161" s="162" t="s">
        <v>388</v>
      </c>
      <c r="E161" s="76">
        <v>17622</v>
      </c>
      <c r="F161" s="77">
        <v>0.9</v>
      </c>
      <c r="G161" s="78"/>
      <c r="H161" s="234">
        <v>0.95</v>
      </c>
      <c r="I161" s="124">
        <v>1.4</v>
      </c>
      <c r="J161" s="124">
        <v>1.68</v>
      </c>
      <c r="K161" s="124">
        <v>2.23</v>
      </c>
      <c r="L161" s="126">
        <v>2.57</v>
      </c>
      <c r="M161" s="81">
        <v>2</v>
      </c>
      <c r="N161" s="82">
        <f>(M161*$E161*$F161*$H161*$I161*N$10)</f>
        <v>42187.067999999999</v>
      </c>
      <c r="O161" s="144"/>
      <c r="P161" s="82">
        <f>(O161*$E161*$F161*$H161*$I161*P$10)</f>
        <v>0</v>
      </c>
      <c r="Q161" s="87"/>
      <c r="R161" s="82">
        <f>(Q161*$E161*$F161*$H161*$I161*R$10)</f>
        <v>0</v>
      </c>
      <c r="S161" s="81"/>
      <c r="T161" s="82">
        <f>(S161*$E161*$F161*$H161*$I161*T$10)</f>
        <v>0</v>
      </c>
      <c r="U161" s="81"/>
      <c r="V161" s="82">
        <f>(U161*$E161*$F161*$H161*$I161*V$10)</f>
        <v>0</v>
      </c>
      <c r="W161" s="81"/>
      <c r="X161" s="82">
        <f>(W161*$E161*$F161*$H161*$I161*X$10)</f>
        <v>0</v>
      </c>
      <c r="Y161" s="87">
        <v>10</v>
      </c>
      <c r="Z161" s="82">
        <f>(Y161*$E161*$F161*$H161*$I161*Z$10)</f>
        <v>210935.34</v>
      </c>
      <c r="AA161" s="81">
        <v>10</v>
      </c>
      <c r="AB161" s="82">
        <f>(AA161*$E161*$F161*$H161*$I161*AB$10)</f>
        <v>210935.34</v>
      </c>
      <c r="AC161" s="87"/>
      <c r="AD161" s="81">
        <f>SUM(AC161*$E161*$F161*$H161*$J161*$AD$10)</f>
        <v>0</v>
      </c>
      <c r="AE161" s="87">
        <v>5</v>
      </c>
      <c r="AF161" s="81">
        <f>SUM(AE161*$E161*$F161*$H161*$J161)</f>
        <v>126561.204</v>
      </c>
      <c r="AG161" s="81"/>
      <c r="AH161" s="82">
        <f>(AG161*$E161*$F161*$H161*$I161*AH$10)</f>
        <v>0</v>
      </c>
      <c r="AI161" s="81">
        <v>100</v>
      </c>
      <c r="AJ161" s="82">
        <f>(AI161*$E161*$F161*$H161*$I161*AJ$10)</f>
        <v>2109353.4</v>
      </c>
      <c r="AK161" s="81">
        <v>200</v>
      </c>
      <c r="AL161" s="82">
        <f>(AK161*$E161*$F161*$H161*$I161*AL$10)</f>
        <v>4218706.8</v>
      </c>
      <c r="AM161" s="81"/>
      <c r="AN161" s="82">
        <f>(AM161*$E161*$F161*$H161*$I161*AN$10)</f>
        <v>0</v>
      </c>
      <c r="AO161" s="81">
        <v>10</v>
      </c>
      <c r="AP161" s="82">
        <f>(AO161*$E161*$F161*$H161*$I161*AP$10)</f>
        <v>210935.34</v>
      </c>
      <c r="AQ161" s="81">
        <v>10</v>
      </c>
      <c r="AR161" s="82">
        <f>(AQ161*$E161*$F161*$H161*$I161*AR$10)</f>
        <v>210935.34</v>
      </c>
      <c r="AS161" s="81"/>
      <c r="AT161" s="82">
        <f>(AS161*$E161*$F161*$H161*$I161*AT$10)</f>
        <v>0</v>
      </c>
      <c r="AU161" s="81"/>
      <c r="AV161" s="82">
        <f>(AU161*$E161*$F161*$H161*$I161*AV$10)</f>
        <v>0</v>
      </c>
      <c r="AW161" s="81">
        <v>10</v>
      </c>
      <c r="AX161" s="82">
        <f>(AW161*$E161*$F161*$H161*$I161*AX$10)</f>
        <v>210935.34</v>
      </c>
      <c r="AY161" s="81"/>
      <c r="AZ161" s="82">
        <f>(AY161*$E161*$F161*$H161*$I161*AZ$10)</f>
        <v>0</v>
      </c>
      <c r="BA161" s="81"/>
      <c r="BB161" s="82">
        <f>(BA161*$E161*$F161*$H161*$I161*BB$10)</f>
        <v>0</v>
      </c>
      <c r="BC161" s="81">
        <v>230</v>
      </c>
      <c r="BD161" s="82">
        <f>(BC161*$E161*$F161*$H161*$I161*BD$10)</f>
        <v>4851512.8199999994</v>
      </c>
      <c r="BE161" s="81">
        <v>159</v>
      </c>
      <c r="BF161" s="82">
        <f>(BE161*$E161*$F161*$H161*$I161*BF$10)</f>
        <v>3353871.906</v>
      </c>
      <c r="BG161" s="81">
        <v>330</v>
      </c>
      <c r="BH161" s="82">
        <f>(BG161*$E161*$F161*$H161*$I161*BH$10)</f>
        <v>6960866.2199999997</v>
      </c>
      <c r="BI161" s="81">
        <v>366</v>
      </c>
      <c r="BJ161" s="82">
        <f>(BI161*$E161*$F161*$H161*$I161*BJ$10)</f>
        <v>7720233.4439999992</v>
      </c>
      <c r="BK161" s="81"/>
      <c r="BL161" s="82">
        <f>(BK161*$E161*$F161*$H161*$I161*BL$10)</f>
        <v>0</v>
      </c>
      <c r="BM161" s="148"/>
      <c r="BN161" s="82">
        <f>(BM161*$E161*$F161*$H161*$I161*BN$10)</f>
        <v>0</v>
      </c>
      <c r="BO161" s="81">
        <v>30</v>
      </c>
      <c r="BP161" s="82">
        <f>(BO161*$E161*$F161*$H161*$I161*BP$10)</f>
        <v>632806.0199999999</v>
      </c>
      <c r="BQ161" s="81">
        <v>3</v>
      </c>
      <c r="BR161" s="82">
        <f>(BQ161*$E161*$F161*$H161*$I161*BR$10)</f>
        <v>63280.601999999999</v>
      </c>
      <c r="BS161" s="81">
        <v>56</v>
      </c>
      <c r="BT161" s="82">
        <f>(BS161*$E161*$F161*$H161*$I161*BT$10)</f>
        <v>1181237.9039999999</v>
      </c>
      <c r="BU161" s="81">
        <v>284</v>
      </c>
      <c r="BV161" s="82">
        <f>(BU161*$E161*$F161*$H161*$I161*BV$10)</f>
        <v>5990563.6559999995</v>
      </c>
      <c r="BW161" s="81">
        <v>92</v>
      </c>
      <c r="BX161" s="82">
        <f>(BW161*$E161*$F161*$H161*$I161*BX$10)</f>
        <v>1940605.1279999998</v>
      </c>
      <c r="BY161" s="81">
        <v>406</v>
      </c>
      <c r="BZ161" s="82">
        <f>(BY161*$E161*$F161*$H161*$I161*BZ$10)</f>
        <v>8563974.8039999995</v>
      </c>
      <c r="CA161" s="87">
        <v>12</v>
      </c>
      <c r="CB161" s="84">
        <f>SUM(CA161*$E161*$F161*$H161*$J161*CB$10)</f>
        <v>303746.88959999999</v>
      </c>
      <c r="CC161" s="81"/>
      <c r="CD161" s="84">
        <f>SUM(CC161*$E161*$F161*$H161*$J161*CD$10)</f>
        <v>0</v>
      </c>
      <c r="CE161" s="81">
        <v>20</v>
      </c>
      <c r="CF161" s="84">
        <f>SUM(CE161*$E161*$F161*$H161*$J161*CF$10)</f>
        <v>506244.81599999999</v>
      </c>
      <c r="CG161" s="87">
        <v>43</v>
      </c>
      <c r="CH161" s="84">
        <f>SUM(CG161*$E161*$F161*$H161*$J161*CH$10)</f>
        <v>1088426.3543999998</v>
      </c>
      <c r="CI161" s="87"/>
      <c r="CJ161" s="84">
        <f>SUM(CI161*$E161*$F161*$H161*$J161*CJ$10)</f>
        <v>0</v>
      </c>
      <c r="CK161" s="81"/>
      <c r="CL161" s="84">
        <f>SUM(CK161*$E161*$F161*$H161*$J161*CL$10)</f>
        <v>0</v>
      </c>
      <c r="CM161" s="81">
        <v>10</v>
      </c>
      <c r="CN161" s="84">
        <f>SUM(CM161*$E161*$F161*$H161*$J161*CN$10)</f>
        <v>253122.408</v>
      </c>
      <c r="CO161" s="87">
        <v>65</v>
      </c>
      <c r="CP161" s="84">
        <f>SUM(CO161*$E161*$F161*$H161*$J161*CP$10)</f>
        <v>1645295.6519999998</v>
      </c>
      <c r="CQ161" s="81"/>
      <c r="CR161" s="84">
        <f>SUM(CQ161*$E161*$F161*$H161*$J161*CR$10)</f>
        <v>0</v>
      </c>
      <c r="CS161" s="81">
        <v>200</v>
      </c>
      <c r="CT161" s="84">
        <f>SUM(CS161*$E161*$F161*$H161*$J161*CT$10)</f>
        <v>5062448.16</v>
      </c>
      <c r="CU161" s="81">
        <v>22</v>
      </c>
      <c r="CV161" s="84">
        <f>SUM(CU161*$E161*$F161*$H161*$J161*CV$10)</f>
        <v>556869.29760000005</v>
      </c>
      <c r="CW161" s="81">
        <v>35</v>
      </c>
      <c r="CX161" s="84">
        <f>SUM(CW161*$E161*$F161*$H161*$J161*CX$10)</f>
        <v>885928.42799999996</v>
      </c>
      <c r="CY161" s="81">
        <v>4</v>
      </c>
      <c r="CZ161" s="84">
        <f>SUM(CY161*$E161*$F161*$H161*$J161*CZ$10)</f>
        <v>101248.9632</v>
      </c>
      <c r="DA161" s="81"/>
      <c r="DB161" s="84">
        <f>SUM(DA161*$E161*$F161*$H161*$J161*DB$10)</f>
        <v>0</v>
      </c>
      <c r="DC161" s="81">
        <v>10</v>
      </c>
      <c r="DD161" s="81">
        <f>SUM(DC161*$E161*$F161*$H161*$J161*DD$10)</f>
        <v>253122.408</v>
      </c>
      <c r="DE161" s="81">
        <v>4</v>
      </c>
      <c r="DF161" s="81">
        <f>SUM(DE161*$E161*$F161*$H161*$J161*DF$10)</f>
        <v>101248.9632</v>
      </c>
      <c r="DG161" s="81">
        <v>3</v>
      </c>
      <c r="DH161" s="81">
        <f>SUM(DG161*$E161*$F161*$H161*$K161*DH$10)</f>
        <v>100796.9589</v>
      </c>
      <c r="DI161" s="81">
        <v>16</v>
      </c>
      <c r="DJ161" s="81">
        <f>SUM(DI161*$E161*$F161*$H161*$L161*DJ$10)</f>
        <v>619547.22719999996</v>
      </c>
      <c r="DK161" s="101"/>
      <c r="DL161" s="82">
        <f>(DK161*$E161*$F161*$H161*$I161*DL$10)</f>
        <v>0</v>
      </c>
      <c r="DM161" s="81"/>
      <c r="DN161" s="82">
        <f>(DM161*$E161*$F161*$H161*$I161*DN$10)</f>
        <v>0</v>
      </c>
      <c r="DO161" s="81"/>
      <c r="DP161" s="84">
        <f>SUM(DO161*$E161*$F161*$H161)</f>
        <v>0</v>
      </c>
      <c r="DQ161" s="81"/>
      <c r="DR161" s="87"/>
      <c r="DS161" s="81"/>
      <c r="DT161" s="82">
        <f>(DS161*$E161*$F161*$H161*$I161*DT$10)</f>
        <v>0</v>
      </c>
      <c r="DU161" s="81"/>
      <c r="DV161" s="82">
        <f>(DU161*$E161*$F161*$H161*$I161*DV$10)</f>
        <v>0</v>
      </c>
      <c r="DW161" s="81"/>
      <c r="DX161" s="87"/>
      <c r="DY161" s="86"/>
      <c r="DZ161" s="86"/>
      <c r="EA161" s="81"/>
      <c r="EB161" s="87">
        <f>(EA161*$E161*$F161*$H161*$I161)</f>
        <v>0</v>
      </c>
      <c r="EC161" s="81"/>
      <c r="ED161" s="81"/>
      <c r="EE161" s="81"/>
      <c r="EF161" s="88">
        <f>(EE161*$E161*$F161*$H161*$I161)</f>
        <v>0</v>
      </c>
      <c r="EG161" s="149"/>
      <c r="EH161" s="149"/>
      <c r="EI161" s="149"/>
      <c r="EJ161" s="149"/>
      <c r="EK161" s="88"/>
      <c r="EL161" s="149"/>
      <c r="EM161" s="146">
        <f>SUM(M161,O161,Q161,S161,U161,W161,Y161,AA161,AC161,AE161,AG161,AI161,AK161,AM161,AO161,AQ161,AS161,AU161,AW161,AY161,BA161,BC161,BE161,BG161,BI161,BK161,BM161,BO161,BQ161,BS161,BU161,BW161,BY161,CA161,CC161,CE161,CG161,CI161,CK161,CM161,CO161,CQ161,CS161,CU161,CW161,CY161,DA161,DC161,DE161,DG161,DI161,DK161,DM161,DO161,DQ161,DS161,DU161,DW161,DY161,EA161,EC161)</f>
        <v>2757</v>
      </c>
      <c r="EN161" s="146">
        <f>SUM(N161,P161,R161,T161,V161,X161,Z161,AB161,AD161,AF161,AH161,AJ161,AL161,AN161,AP161,AR161,AT161,AV161,AX161,AZ161,BB161,BD161,BF161,BH161,BJ161,BL161,BN161,BP161,BR161,BT161,BV161,BX161,BZ161,CB161,CD161,CF161,CH161,CJ161,CL161,CN161,CP161,CR161,CT161,CV161,CX161,CZ161,DB161,DD161,DF161,DH161,DJ161,DL161,DN161,DP161,DR161,DT161,DV161,DX161,DZ161,EB161,ED161)</f>
        <v>60288484.202100009</v>
      </c>
    </row>
    <row r="162" spans="1:144" s="122" customFormat="1" ht="15" x14ac:dyDescent="0.25">
      <c r="A162" s="63">
        <v>24</v>
      </c>
      <c r="B162" s="63"/>
      <c r="C162" s="174" t="s">
        <v>389</v>
      </c>
      <c r="D162" s="163" t="s">
        <v>390</v>
      </c>
      <c r="E162" s="76">
        <v>17622</v>
      </c>
      <c r="F162" s="130"/>
      <c r="G162" s="78"/>
      <c r="H162" s="66"/>
      <c r="I162" s="131">
        <v>1.4</v>
      </c>
      <c r="J162" s="131">
        <v>1.68</v>
      </c>
      <c r="K162" s="131">
        <v>2.23</v>
      </c>
      <c r="L162" s="120">
        <v>2.57</v>
      </c>
      <c r="M162" s="107">
        <f t="shared" ref="M162:BX162" si="1587">M163</f>
        <v>5</v>
      </c>
      <c r="N162" s="107">
        <f t="shared" si="1587"/>
        <v>171091.99799999999</v>
      </c>
      <c r="O162" s="107">
        <f t="shared" si="1587"/>
        <v>0</v>
      </c>
      <c r="P162" s="107">
        <f t="shared" si="1587"/>
        <v>0</v>
      </c>
      <c r="Q162" s="107">
        <f t="shared" si="1587"/>
        <v>0</v>
      </c>
      <c r="R162" s="107">
        <f t="shared" si="1587"/>
        <v>0</v>
      </c>
      <c r="S162" s="107">
        <f t="shared" si="1587"/>
        <v>0</v>
      </c>
      <c r="T162" s="107">
        <f t="shared" si="1587"/>
        <v>0</v>
      </c>
      <c r="U162" s="107">
        <f t="shared" si="1587"/>
        <v>0</v>
      </c>
      <c r="V162" s="107">
        <f t="shared" si="1587"/>
        <v>0</v>
      </c>
      <c r="W162" s="107">
        <f t="shared" si="1587"/>
        <v>0</v>
      </c>
      <c r="X162" s="107">
        <f t="shared" si="1587"/>
        <v>0</v>
      </c>
      <c r="Y162" s="107">
        <f t="shared" si="1587"/>
        <v>40</v>
      </c>
      <c r="Z162" s="107">
        <f t="shared" si="1587"/>
        <v>1368735.9839999999</v>
      </c>
      <c r="AA162" s="107">
        <f t="shared" si="1587"/>
        <v>14</v>
      </c>
      <c r="AB162" s="107">
        <f t="shared" si="1587"/>
        <v>479057.59439999994</v>
      </c>
      <c r="AC162" s="107">
        <f t="shared" si="1587"/>
        <v>0</v>
      </c>
      <c r="AD162" s="107">
        <f t="shared" si="1587"/>
        <v>0</v>
      </c>
      <c r="AE162" s="107">
        <f>AE163</f>
        <v>1</v>
      </c>
      <c r="AF162" s="107">
        <f t="shared" si="1587"/>
        <v>41062.079519999992</v>
      </c>
      <c r="AG162" s="107">
        <f t="shared" si="1587"/>
        <v>0</v>
      </c>
      <c r="AH162" s="107">
        <f t="shared" si="1587"/>
        <v>0</v>
      </c>
      <c r="AI162" s="107">
        <f t="shared" si="1587"/>
        <v>0</v>
      </c>
      <c r="AJ162" s="107">
        <f t="shared" si="1587"/>
        <v>0</v>
      </c>
      <c r="AK162" s="107">
        <f t="shared" si="1587"/>
        <v>0</v>
      </c>
      <c r="AL162" s="107">
        <f t="shared" si="1587"/>
        <v>0</v>
      </c>
      <c r="AM162" s="107">
        <f t="shared" si="1587"/>
        <v>0</v>
      </c>
      <c r="AN162" s="107">
        <f t="shared" si="1587"/>
        <v>0</v>
      </c>
      <c r="AO162" s="107">
        <f t="shared" si="1587"/>
        <v>0</v>
      </c>
      <c r="AP162" s="107">
        <f t="shared" si="1587"/>
        <v>0</v>
      </c>
      <c r="AQ162" s="107">
        <f t="shared" si="1587"/>
        <v>75</v>
      </c>
      <c r="AR162" s="107">
        <f t="shared" si="1587"/>
        <v>2566379.9699999997</v>
      </c>
      <c r="AS162" s="107">
        <f t="shared" si="1587"/>
        <v>6</v>
      </c>
      <c r="AT162" s="107">
        <f t="shared" si="1587"/>
        <v>205310.39759999997</v>
      </c>
      <c r="AU162" s="107">
        <f t="shared" si="1587"/>
        <v>0</v>
      </c>
      <c r="AV162" s="107">
        <f t="shared" si="1587"/>
        <v>0</v>
      </c>
      <c r="AW162" s="107">
        <f t="shared" si="1587"/>
        <v>100</v>
      </c>
      <c r="AX162" s="107">
        <f t="shared" si="1587"/>
        <v>3421839.9599999995</v>
      </c>
      <c r="AY162" s="107">
        <f t="shared" si="1587"/>
        <v>0</v>
      </c>
      <c r="AZ162" s="107">
        <f t="shared" si="1587"/>
        <v>0</v>
      </c>
      <c r="BA162" s="107">
        <f t="shared" si="1587"/>
        <v>2</v>
      </c>
      <c r="BB162" s="107">
        <f t="shared" si="1587"/>
        <v>68436.799199999979</v>
      </c>
      <c r="BC162" s="107">
        <f t="shared" si="1587"/>
        <v>0</v>
      </c>
      <c r="BD162" s="107">
        <f t="shared" si="1587"/>
        <v>0</v>
      </c>
      <c r="BE162" s="107">
        <f t="shared" si="1587"/>
        <v>0</v>
      </c>
      <c r="BF162" s="107">
        <f t="shared" si="1587"/>
        <v>0</v>
      </c>
      <c r="BG162" s="107">
        <f t="shared" si="1587"/>
        <v>0</v>
      </c>
      <c r="BH162" s="107">
        <f t="shared" si="1587"/>
        <v>0</v>
      </c>
      <c r="BI162" s="107">
        <f t="shared" si="1587"/>
        <v>0</v>
      </c>
      <c r="BJ162" s="107">
        <f t="shared" si="1587"/>
        <v>0</v>
      </c>
      <c r="BK162" s="107">
        <f t="shared" si="1587"/>
        <v>1</v>
      </c>
      <c r="BL162" s="107">
        <f t="shared" si="1587"/>
        <v>34218.39959999999</v>
      </c>
      <c r="BM162" s="107">
        <f t="shared" si="1587"/>
        <v>0</v>
      </c>
      <c r="BN162" s="107">
        <f t="shared" si="1587"/>
        <v>0</v>
      </c>
      <c r="BO162" s="107">
        <f t="shared" si="1587"/>
        <v>6</v>
      </c>
      <c r="BP162" s="107">
        <f t="shared" si="1587"/>
        <v>205310.39759999997</v>
      </c>
      <c r="BQ162" s="107">
        <f t="shared" si="1587"/>
        <v>103</v>
      </c>
      <c r="BR162" s="107">
        <f t="shared" si="1587"/>
        <v>3524495.1587999999</v>
      </c>
      <c r="BS162" s="107">
        <f t="shared" si="1587"/>
        <v>2</v>
      </c>
      <c r="BT162" s="107">
        <f t="shared" si="1587"/>
        <v>68436.799199999979</v>
      </c>
      <c r="BU162" s="107">
        <f t="shared" si="1587"/>
        <v>3</v>
      </c>
      <c r="BV162" s="107">
        <f t="shared" si="1587"/>
        <v>102655.19879999998</v>
      </c>
      <c r="BW162" s="107">
        <f t="shared" si="1587"/>
        <v>57</v>
      </c>
      <c r="BX162" s="107">
        <f t="shared" si="1587"/>
        <v>1950448.7771999997</v>
      </c>
      <c r="BY162" s="107">
        <f t="shared" ref="BY162:DG162" si="1588">BY163</f>
        <v>21</v>
      </c>
      <c r="BZ162" s="107">
        <f t="shared" si="1588"/>
        <v>718586.39159999997</v>
      </c>
      <c r="CA162" s="107">
        <f t="shared" si="1588"/>
        <v>10</v>
      </c>
      <c r="CB162" s="107">
        <f t="shared" si="1588"/>
        <v>410620.79519999993</v>
      </c>
      <c r="CC162" s="107">
        <f t="shared" si="1588"/>
        <v>0</v>
      </c>
      <c r="CD162" s="107">
        <f t="shared" si="1588"/>
        <v>0</v>
      </c>
      <c r="CE162" s="107">
        <f t="shared" si="1588"/>
        <v>0</v>
      </c>
      <c r="CF162" s="107">
        <f t="shared" si="1588"/>
        <v>0</v>
      </c>
      <c r="CG162" s="107">
        <f>CG163</f>
        <v>0</v>
      </c>
      <c r="CH162" s="107">
        <f t="shared" si="1588"/>
        <v>0</v>
      </c>
      <c r="CI162" s="107">
        <f>CI163</f>
        <v>0</v>
      </c>
      <c r="CJ162" s="107">
        <f t="shared" si="1588"/>
        <v>0</v>
      </c>
      <c r="CK162" s="107">
        <f>CK163</f>
        <v>0</v>
      </c>
      <c r="CL162" s="107">
        <f t="shared" si="1588"/>
        <v>0</v>
      </c>
      <c r="CM162" s="107">
        <f t="shared" si="1588"/>
        <v>3</v>
      </c>
      <c r="CN162" s="107">
        <f t="shared" si="1588"/>
        <v>123186.23855999998</v>
      </c>
      <c r="CO162" s="107">
        <f t="shared" si="1588"/>
        <v>60</v>
      </c>
      <c r="CP162" s="107">
        <f t="shared" si="1588"/>
        <v>2463724.7711999998</v>
      </c>
      <c r="CQ162" s="107">
        <f t="shared" si="1588"/>
        <v>138</v>
      </c>
      <c r="CR162" s="107">
        <f t="shared" si="1588"/>
        <v>5666566.9737600004</v>
      </c>
      <c r="CS162" s="107">
        <f t="shared" si="1588"/>
        <v>5</v>
      </c>
      <c r="CT162" s="107">
        <f t="shared" si="1588"/>
        <v>205310.39759999997</v>
      </c>
      <c r="CU162" s="107">
        <f t="shared" si="1588"/>
        <v>14</v>
      </c>
      <c r="CV162" s="107">
        <f t="shared" si="1588"/>
        <v>574869.11327999993</v>
      </c>
      <c r="CW162" s="107">
        <f>CW163</f>
        <v>13</v>
      </c>
      <c r="CX162" s="107">
        <f t="shared" si="1588"/>
        <v>533807.03376000002</v>
      </c>
      <c r="CY162" s="107">
        <f>CY163</f>
        <v>4</v>
      </c>
      <c r="CZ162" s="107">
        <f t="shared" si="1588"/>
        <v>164248.31807999997</v>
      </c>
      <c r="DA162" s="107">
        <f>DA163</f>
        <v>0</v>
      </c>
      <c r="DB162" s="107">
        <f t="shared" si="1588"/>
        <v>0</v>
      </c>
      <c r="DC162" s="107">
        <f t="shared" si="1588"/>
        <v>4</v>
      </c>
      <c r="DD162" s="107">
        <f t="shared" si="1588"/>
        <v>164248.31807999997</v>
      </c>
      <c r="DE162" s="132">
        <f t="shared" si="1588"/>
        <v>1</v>
      </c>
      <c r="DF162" s="107">
        <f t="shared" si="1588"/>
        <v>41062.079519999992</v>
      </c>
      <c r="DG162" s="107">
        <f t="shared" si="1588"/>
        <v>0</v>
      </c>
      <c r="DH162" s="107">
        <f>DH163</f>
        <v>0</v>
      </c>
      <c r="DI162" s="107">
        <f>DI163</f>
        <v>0</v>
      </c>
      <c r="DJ162" s="107">
        <f>DJ163</f>
        <v>0</v>
      </c>
      <c r="DK162" s="107">
        <f t="shared" ref="DK162:EN162" si="1589">DK163</f>
        <v>0</v>
      </c>
      <c r="DL162" s="107">
        <f t="shared" si="1589"/>
        <v>0</v>
      </c>
      <c r="DM162" s="107">
        <f t="shared" si="1589"/>
        <v>0</v>
      </c>
      <c r="DN162" s="107">
        <f t="shared" si="1589"/>
        <v>0</v>
      </c>
      <c r="DO162" s="107">
        <f t="shared" si="1589"/>
        <v>0</v>
      </c>
      <c r="DP162" s="107">
        <f t="shared" si="1589"/>
        <v>0</v>
      </c>
      <c r="DQ162" s="107">
        <f t="shared" si="1589"/>
        <v>0</v>
      </c>
      <c r="DR162" s="107">
        <f t="shared" si="1589"/>
        <v>0</v>
      </c>
      <c r="DS162" s="107">
        <f t="shared" si="1589"/>
        <v>0</v>
      </c>
      <c r="DT162" s="107">
        <f t="shared" si="1589"/>
        <v>0</v>
      </c>
      <c r="DU162" s="107">
        <f t="shared" si="1589"/>
        <v>0</v>
      </c>
      <c r="DV162" s="107">
        <f t="shared" si="1589"/>
        <v>0</v>
      </c>
      <c r="DW162" s="107">
        <f t="shared" si="1589"/>
        <v>0</v>
      </c>
      <c r="DX162" s="107">
        <f t="shared" si="1589"/>
        <v>0</v>
      </c>
      <c r="DY162" s="107">
        <f t="shared" si="1589"/>
        <v>0</v>
      </c>
      <c r="DZ162" s="107">
        <f t="shared" si="1589"/>
        <v>0</v>
      </c>
      <c r="EA162" s="107">
        <f t="shared" si="1589"/>
        <v>0</v>
      </c>
      <c r="EB162" s="107">
        <f t="shared" si="1589"/>
        <v>0</v>
      </c>
      <c r="EC162" s="107">
        <f t="shared" si="1589"/>
        <v>0</v>
      </c>
      <c r="ED162" s="107">
        <f t="shared" si="1589"/>
        <v>0</v>
      </c>
      <c r="EE162" s="107"/>
      <c r="EF162" s="107"/>
      <c r="EG162" s="107"/>
      <c r="EH162" s="107"/>
      <c r="EI162" s="107"/>
      <c r="EJ162" s="107"/>
      <c r="EK162" s="107"/>
      <c r="EL162" s="107"/>
      <c r="EM162" s="107">
        <f t="shared" si="1589"/>
        <v>688</v>
      </c>
      <c r="EN162" s="107">
        <f t="shared" si="1589"/>
        <v>25273709.944559999</v>
      </c>
    </row>
    <row r="163" spans="1:144" s="134" customFormat="1" ht="30" x14ac:dyDescent="0.25">
      <c r="A163" s="143"/>
      <c r="B163" s="73">
        <v>123</v>
      </c>
      <c r="C163" s="147" t="s">
        <v>391</v>
      </c>
      <c r="D163" s="162" t="s">
        <v>392</v>
      </c>
      <c r="E163" s="76">
        <v>17622</v>
      </c>
      <c r="F163" s="77">
        <v>1.46</v>
      </c>
      <c r="G163" s="78"/>
      <c r="H163" s="234">
        <v>0.95</v>
      </c>
      <c r="I163" s="124">
        <v>1.4</v>
      </c>
      <c r="J163" s="124">
        <v>1.68</v>
      </c>
      <c r="K163" s="124">
        <v>2.23</v>
      </c>
      <c r="L163" s="126">
        <v>2.57</v>
      </c>
      <c r="M163" s="81">
        <v>5</v>
      </c>
      <c r="N163" s="82">
        <f>(M163*$E163*$F163*$H163*$I163*N$10)</f>
        <v>171091.99799999999</v>
      </c>
      <c r="O163" s="144"/>
      <c r="P163" s="82">
        <f>(O163*$E163*$F163*$H163*$I163*P$10)</f>
        <v>0</v>
      </c>
      <c r="Q163" s="87"/>
      <c r="R163" s="82">
        <f>(Q163*$E163*$F163*$H163*$I163*R$10)</f>
        <v>0</v>
      </c>
      <c r="S163" s="81"/>
      <c r="T163" s="82">
        <f>(S163*$E163*$F163*$H163*$I163*T$10)</f>
        <v>0</v>
      </c>
      <c r="U163" s="81"/>
      <c r="V163" s="82">
        <f>(U163*$E163*$F163*$H163*$I163*V$10)</f>
        <v>0</v>
      </c>
      <c r="W163" s="81"/>
      <c r="X163" s="82">
        <f>(W163*$E163*$F163*$H163*$I163*X$10)</f>
        <v>0</v>
      </c>
      <c r="Y163" s="87">
        <v>40</v>
      </c>
      <c r="Z163" s="82">
        <f>(Y163*$E163*$F163*$H163*$I163*Z$10)</f>
        <v>1368735.9839999999</v>
      </c>
      <c r="AA163" s="81">
        <v>14</v>
      </c>
      <c r="AB163" s="82">
        <f>(AA163*$E163*$F163*$H163*$I163*AB$10)</f>
        <v>479057.59439999994</v>
      </c>
      <c r="AC163" s="87"/>
      <c r="AD163" s="81">
        <f>SUM(AC163*$E163*$F163*$H163*$J163*$AD$10)</f>
        <v>0</v>
      </c>
      <c r="AE163" s="87">
        <v>1</v>
      </c>
      <c r="AF163" s="81">
        <f>SUM(AE163*$E163*$F163*$H163*$J163)</f>
        <v>41062.079519999992</v>
      </c>
      <c r="AG163" s="81"/>
      <c r="AH163" s="82">
        <f>(AG163*$E163*$F163*$H163*$I163*AH$10)</f>
        <v>0</v>
      </c>
      <c r="AI163" s="81"/>
      <c r="AJ163" s="82">
        <f>(AI163*$E163*$F163*$H163*$I163*AJ$10)</f>
        <v>0</v>
      </c>
      <c r="AK163" s="81"/>
      <c r="AL163" s="82">
        <f>(AK163*$E163*$F163*$H163*$I163*AL$10)</f>
        <v>0</v>
      </c>
      <c r="AM163" s="81"/>
      <c r="AN163" s="82">
        <f>(AM163*$E163*$F163*$H163*$I163*AN$10)</f>
        <v>0</v>
      </c>
      <c r="AO163" s="81"/>
      <c r="AP163" s="82">
        <f>(AO163*$E163*$F163*$H163*$I163*AP$10)</f>
        <v>0</v>
      </c>
      <c r="AQ163" s="81">
        <v>75</v>
      </c>
      <c r="AR163" s="82">
        <f>(AQ163*$E163*$F163*$H163*$I163*AR$10)</f>
        <v>2566379.9699999997</v>
      </c>
      <c r="AS163" s="81">
        <v>6</v>
      </c>
      <c r="AT163" s="82">
        <f>(AS163*$E163*$F163*$H163*$I163*AT$10)</f>
        <v>205310.39759999997</v>
      </c>
      <c r="AU163" s="81"/>
      <c r="AV163" s="82">
        <f>(AU163*$E163*$F163*$H163*$I163*AV$10)</f>
        <v>0</v>
      </c>
      <c r="AW163" s="81">
        <v>100</v>
      </c>
      <c r="AX163" s="82">
        <f>(AW163*$E163*$F163*$H163*$I163*AX$10)</f>
        <v>3421839.9599999995</v>
      </c>
      <c r="AY163" s="81"/>
      <c r="AZ163" s="82">
        <f>(AY163*$E163*$F163*$H163*$I163*AZ$10)</f>
        <v>0</v>
      </c>
      <c r="BA163" s="81">
        <v>2</v>
      </c>
      <c r="BB163" s="82">
        <f>(BA163*$E163*$F163*$H163*$I163*BB$10)</f>
        <v>68436.799199999979</v>
      </c>
      <c r="BC163" s="81"/>
      <c r="BD163" s="82">
        <f>(BC163*$E163*$F163*$H163*$I163*BD$10)</f>
        <v>0</v>
      </c>
      <c r="BE163" s="81"/>
      <c r="BF163" s="82">
        <f>(BE163*$E163*$F163*$H163*$I163*BF$10)</f>
        <v>0</v>
      </c>
      <c r="BG163" s="81"/>
      <c r="BH163" s="82">
        <f>(BG163*$E163*$F163*$H163*$I163*BH$10)</f>
        <v>0</v>
      </c>
      <c r="BI163" s="81"/>
      <c r="BJ163" s="82">
        <f>(BI163*$E163*$F163*$H163*$I163*BJ$10)</f>
        <v>0</v>
      </c>
      <c r="BK163" s="81">
        <v>1</v>
      </c>
      <c r="BL163" s="82">
        <f>(BK163*$E163*$F163*$H163*$I163*BL$10)</f>
        <v>34218.39959999999</v>
      </c>
      <c r="BM163" s="148"/>
      <c r="BN163" s="82">
        <f>(BM163*$E163*$F163*$H163*$I163*BN$10)</f>
        <v>0</v>
      </c>
      <c r="BO163" s="81">
        <v>6</v>
      </c>
      <c r="BP163" s="82">
        <f>(BO163*$E163*$F163*$H163*$I163*BP$10)</f>
        <v>205310.39759999997</v>
      </c>
      <c r="BQ163" s="81">
        <v>103</v>
      </c>
      <c r="BR163" s="82">
        <f>(BQ163*$E163*$F163*$H163*$I163*BR$10)</f>
        <v>3524495.1587999999</v>
      </c>
      <c r="BS163" s="81">
        <v>2</v>
      </c>
      <c r="BT163" s="82">
        <f>(BS163*$E163*$F163*$H163*$I163*BT$10)</f>
        <v>68436.799199999979</v>
      </c>
      <c r="BU163" s="81">
        <v>3</v>
      </c>
      <c r="BV163" s="82">
        <f>(BU163*$E163*$F163*$H163*$I163*BV$10)</f>
        <v>102655.19879999998</v>
      </c>
      <c r="BW163" s="81">
        <v>57</v>
      </c>
      <c r="BX163" s="82">
        <f>(BW163*$E163*$F163*$H163*$I163*BX$10)</f>
        <v>1950448.7771999997</v>
      </c>
      <c r="BY163" s="81">
        <v>21</v>
      </c>
      <c r="BZ163" s="82">
        <f>(BY163*$E163*$F163*$H163*$I163*BZ$10)</f>
        <v>718586.39159999997</v>
      </c>
      <c r="CA163" s="87">
        <v>10</v>
      </c>
      <c r="CB163" s="84">
        <f>SUM(CA163*$E163*$F163*$H163*$J163*CB$10)</f>
        <v>410620.79519999993</v>
      </c>
      <c r="CC163" s="81"/>
      <c r="CD163" s="84">
        <f>SUM(CC163*$E163*$F163*$H163*$J163*CD$10)</f>
        <v>0</v>
      </c>
      <c r="CE163" s="81"/>
      <c r="CF163" s="84">
        <f>SUM(CE163*$E163*$F163*$H163*$J163*CF$10)</f>
        <v>0</v>
      </c>
      <c r="CG163" s="87"/>
      <c r="CH163" s="84">
        <f>SUM(CG163*$E163*$F163*$H163*$J163*CH$10)</f>
        <v>0</v>
      </c>
      <c r="CI163" s="87"/>
      <c r="CJ163" s="84">
        <f>SUM(CI163*$E163*$F163*$H163*$J163*CJ$10)</f>
        <v>0</v>
      </c>
      <c r="CK163" s="81"/>
      <c r="CL163" s="84">
        <f>SUM(CK163*$E163*$F163*$H163*$J163*CL$10)</f>
        <v>0</v>
      </c>
      <c r="CM163" s="81">
        <v>3</v>
      </c>
      <c r="CN163" s="84">
        <f>SUM(CM163*$E163*$F163*$H163*$J163*CN$10)</f>
        <v>123186.23855999998</v>
      </c>
      <c r="CO163" s="87">
        <v>60</v>
      </c>
      <c r="CP163" s="84">
        <f>SUM(CO163*$E163*$F163*$H163*$J163*CP$10)</f>
        <v>2463724.7711999998</v>
      </c>
      <c r="CQ163" s="81">
        <v>138</v>
      </c>
      <c r="CR163" s="84">
        <f>SUM(CQ163*$E163*$F163*$H163*$J163*CR$10)</f>
        <v>5666566.9737600004</v>
      </c>
      <c r="CS163" s="81">
        <v>5</v>
      </c>
      <c r="CT163" s="84">
        <f>SUM(CS163*$E163*$F163*$H163*$J163*CT$10)</f>
        <v>205310.39759999997</v>
      </c>
      <c r="CU163" s="81">
        <v>14</v>
      </c>
      <c r="CV163" s="84">
        <f>SUM(CU163*$E163*$F163*$H163*$J163*CV$10)</f>
        <v>574869.11327999993</v>
      </c>
      <c r="CW163" s="81">
        <v>13</v>
      </c>
      <c r="CX163" s="84">
        <f>SUM(CW163*$E163*$F163*$H163*$J163*CX$10)</f>
        <v>533807.03376000002</v>
      </c>
      <c r="CY163" s="81">
        <v>4</v>
      </c>
      <c r="CZ163" s="84">
        <f>SUM(CY163*$E163*$F163*$H163*$J163*CZ$10)</f>
        <v>164248.31807999997</v>
      </c>
      <c r="DA163" s="81"/>
      <c r="DB163" s="84">
        <f>SUM(DA163*$E163*$F163*$H163*$J163*DB$10)</f>
        <v>0</v>
      </c>
      <c r="DC163" s="81">
        <v>4</v>
      </c>
      <c r="DD163" s="81">
        <f>SUM(DC163*$E163*$F163*$H163*$J163*DD$10)</f>
        <v>164248.31807999997</v>
      </c>
      <c r="DE163" s="81">
        <v>1</v>
      </c>
      <c r="DF163" s="81">
        <f>SUM(DE163*$E163*$F163*$H163*$J163*DF$10)</f>
        <v>41062.079519999992</v>
      </c>
      <c r="DG163" s="81"/>
      <c r="DH163" s="81">
        <f>SUM(DG163*$E163*$F163*$H163*$K163*DH$10)</f>
        <v>0</v>
      </c>
      <c r="DI163" s="81"/>
      <c r="DJ163" s="81">
        <f>SUM(DI163*$E163*$F163*$H163*$L163*DJ$10)</f>
        <v>0</v>
      </c>
      <c r="DK163" s="101"/>
      <c r="DL163" s="82">
        <f>(DK163*$E163*$F163*$H163*$I163*DL$10)</f>
        <v>0</v>
      </c>
      <c r="DM163" s="81"/>
      <c r="DN163" s="82">
        <f>(DM163*$E163*$F163*$H163*$I163*DN$10)</f>
        <v>0</v>
      </c>
      <c r="DO163" s="81"/>
      <c r="DP163" s="84">
        <f>SUM(DO163*$E163*$F163*$H163)</f>
        <v>0</v>
      </c>
      <c r="DQ163" s="81"/>
      <c r="DR163" s="87"/>
      <c r="DS163" s="81"/>
      <c r="DT163" s="82">
        <f>(DS163*$E163*$F163*$H163*$I163*DT$10)</f>
        <v>0</v>
      </c>
      <c r="DU163" s="81"/>
      <c r="DV163" s="82">
        <f>(DU163*$E163*$F163*$H163*$I163*DV$10)</f>
        <v>0</v>
      </c>
      <c r="DW163" s="81"/>
      <c r="DX163" s="87"/>
      <c r="DY163" s="86"/>
      <c r="DZ163" s="86"/>
      <c r="EA163" s="81"/>
      <c r="EB163" s="87">
        <f>(EA163*$E163*$F163*$H163*$I163)</f>
        <v>0</v>
      </c>
      <c r="EC163" s="81"/>
      <c r="ED163" s="81"/>
      <c r="EE163" s="81"/>
      <c r="EF163" s="88">
        <f>(EE163*$E163*$F163*$H163*$I163)</f>
        <v>0</v>
      </c>
      <c r="EG163" s="149"/>
      <c r="EH163" s="149"/>
      <c r="EI163" s="149"/>
      <c r="EJ163" s="149"/>
      <c r="EK163" s="88"/>
      <c r="EL163" s="149"/>
      <c r="EM163" s="146">
        <f>SUM(M163,O163,Q163,S163,U163,W163,Y163,AA163,AC163,AE163,AG163,AI163,AK163,AM163,AO163,AQ163,AS163,AU163,AW163,AY163,BA163,BC163,BE163,BG163,BI163,BK163,BM163,BO163,BQ163,BS163,BU163,BW163,BY163,CA163,CC163,CE163,CG163,CI163,CK163,CM163,CO163,CQ163,CS163,CU163,CW163,CY163,DA163,DC163,DE163,DG163,DI163,DK163,DM163,DO163,DQ163,DS163,DU163,DW163,DY163,EA163,EC163)</f>
        <v>688</v>
      </c>
      <c r="EN163" s="146">
        <f>SUM(N163,P163,R163,T163,V163,X163,Z163,AB163,AD163,AF163,AH163,AJ163,AL163,AN163,AP163,AR163,AT163,AV163,AX163,AZ163,BB163,BD163,BF163,BH163,BJ163,BL163,BN163,BP163,BR163,BT163,BV163,BX163,BZ163,CB163,CD163,CF163,CH163,CJ163,CL163,CN163,CP163,CR163,CT163,CV163,CX163,CZ163,DB163,DD163,DF163,DH163,DJ163,DL163,DN163,DP163,DR163,DT163,DV163,DX163,DZ163,EB163,ED163)</f>
        <v>25273709.944559999</v>
      </c>
    </row>
    <row r="164" spans="1:144" s="122" customFormat="1" ht="15" customHeight="1" x14ac:dyDescent="0.25">
      <c r="A164" s="63">
        <v>25</v>
      </c>
      <c r="B164" s="63"/>
      <c r="C164" s="174" t="s">
        <v>393</v>
      </c>
      <c r="D164" s="163" t="s">
        <v>394</v>
      </c>
      <c r="E164" s="76">
        <v>17622</v>
      </c>
      <c r="F164" s="130"/>
      <c r="G164" s="78"/>
      <c r="H164" s="66"/>
      <c r="I164" s="131">
        <v>1.4</v>
      </c>
      <c r="J164" s="131">
        <v>1.68</v>
      </c>
      <c r="K164" s="131">
        <v>2.23</v>
      </c>
      <c r="L164" s="120">
        <v>2.57</v>
      </c>
      <c r="M164" s="107">
        <f t="shared" ref="M164:Y164" si="1590">SUM(M165:M167)</f>
        <v>0</v>
      </c>
      <c r="N164" s="107">
        <f t="shared" si="1590"/>
        <v>0</v>
      </c>
      <c r="O164" s="107">
        <f t="shared" si="1590"/>
        <v>0</v>
      </c>
      <c r="P164" s="107">
        <f>SUM(P165:P167)</f>
        <v>0</v>
      </c>
      <c r="Q164" s="107">
        <f t="shared" si="1590"/>
        <v>0</v>
      </c>
      <c r="R164" s="107">
        <f>SUM(R165:R167)</f>
        <v>0</v>
      </c>
      <c r="S164" s="107">
        <f t="shared" si="1590"/>
        <v>0</v>
      </c>
      <c r="T164" s="107">
        <f>SUM(T165:T167)</f>
        <v>0</v>
      </c>
      <c r="U164" s="107">
        <f t="shared" si="1590"/>
        <v>0</v>
      </c>
      <c r="V164" s="107">
        <f>SUM(V165:V167)</f>
        <v>0</v>
      </c>
      <c r="W164" s="107">
        <f t="shared" si="1590"/>
        <v>0</v>
      </c>
      <c r="X164" s="107">
        <f>SUM(X165:X167)</f>
        <v>0</v>
      </c>
      <c r="Y164" s="107">
        <f t="shared" si="1590"/>
        <v>0</v>
      </c>
      <c r="Z164" s="107">
        <f>SUM(Z165:Z167)</f>
        <v>0</v>
      </c>
      <c r="AA164" s="107">
        <f t="shared" ref="AA164:CL164" si="1591">SUM(AA165:AA167)</f>
        <v>0</v>
      </c>
      <c r="AB164" s="107">
        <f t="shared" si="1591"/>
        <v>0</v>
      </c>
      <c r="AC164" s="107">
        <f t="shared" si="1591"/>
        <v>1</v>
      </c>
      <c r="AD164" s="107">
        <f t="shared" si="1591"/>
        <v>127597.37759999998</v>
      </c>
      <c r="AE164" s="107">
        <f>SUM(AE165:AE167)</f>
        <v>0</v>
      </c>
      <c r="AF164" s="107">
        <f t="shared" si="1591"/>
        <v>0</v>
      </c>
      <c r="AG164" s="107">
        <f t="shared" si="1591"/>
        <v>113</v>
      </c>
      <c r="AH164" s="107">
        <f t="shared" si="1591"/>
        <v>12015419.723999999</v>
      </c>
      <c r="AI164" s="107">
        <f t="shared" si="1591"/>
        <v>0</v>
      </c>
      <c r="AJ164" s="107">
        <f t="shared" si="1591"/>
        <v>0</v>
      </c>
      <c r="AK164" s="107">
        <f t="shared" si="1591"/>
        <v>0</v>
      </c>
      <c r="AL164" s="107">
        <f t="shared" si="1591"/>
        <v>0</v>
      </c>
      <c r="AM164" s="107">
        <f t="shared" si="1591"/>
        <v>0</v>
      </c>
      <c r="AN164" s="107">
        <f t="shared" si="1591"/>
        <v>0</v>
      </c>
      <c r="AO164" s="107">
        <f t="shared" si="1591"/>
        <v>0</v>
      </c>
      <c r="AP164" s="107">
        <f t="shared" si="1591"/>
        <v>0</v>
      </c>
      <c r="AQ164" s="107">
        <f t="shared" si="1591"/>
        <v>0</v>
      </c>
      <c r="AR164" s="107">
        <f t="shared" si="1591"/>
        <v>0</v>
      </c>
      <c r="AS164" s="107">
        <f t="shared" si="1591"/>
        <v>0</v>
      </c>
      <c r="AT164" s="107">
        <f t="shared" si="1591"/>
        <v>0</v>
      </c>
      <c r="AU164" s="107">
        <f t="shared" si="1591"/>
        <v>0</v>
      </c>
      <c r="AV164" s="107">
        <f t="shared" si="1591"/>
        <v>0</v>
      </c>
      <c r="AW164" s="107">
        <f t="shared" si="1591"/>
        <v>0</v>
      </c>
      <c r="AX164" s="107">
        <f t="shared" si="1591"/>
        <v>0</v>
      </c>
      <c r="AY164" s="107">
        <f t="shared" si="1591"/>
        <v>0</v>
      </c>
      <c r="AZ164" s="107">
        <f t="shared" si="1591"/>
        <v>0</v>
      </c>
      <c r="BA164" s="107">
        <f t="shared" si="1591"/>
        <v>0</v>
      </c>
      <c r="BB164" s="107">
        <f t="shared" si="1591"/>
        <v>0</v>
      </c>
      <c r="BC164" s="107">
        <f t="shared" si="1591"/>
        <v>0</v>
      </c>
      <c r="BD164" s="107">
        <f t="shared" si="1591"/>
        <v>0</v>
      </c>
      <c r="BE164" s="107">
        <f t="shared" si="1591"/>
        <v>0</v>
      </c>
      <c r="BF164" s="107">
        <f t="shared" si="1591"/>
        <v>0</v>
      </c>
      <c r="BG164" s="107">
        <f t="shared" si="1591"/>
        <v>0</v>
      </c>
      <c r="BH164" s="107">
        <f t="shared" si="1591"/>
        <v>0</v>
      </c>
      <c r="BI164" s="107">
        <f t="shared" si="1591"/>
        <v>0</v>
      </c>
      <c r="BJ164" s="107">
        <f t="shared" si="1591"/>
        <v>0</v>
      </c>
      <c r="BK164" s="107">
        <f t="shared" si="1591"/>
        <v>0</v>
      </c>
      <c r="BL164" s="107">
        <f t="shared" si="1591"/>
        <v>0</v>
      </c>
      <c r="BM164" s="107">
        <f t="shared" si="1591"/>
        <v>0</v>
      </c>
      <c r="BN164" s="107">
        <f t="shared" si="1591"/>
        <v>0</v>
      </c>
      <c r="BO164" s="107">
        <f t="shared" si="1591"/>
        <v>0</v>
      </c>
      <c r="BP164" s="107">
        <f t="shared" si="1591"/>
        <v>0</v>
      </c>
      <c r="BQ164" s="107">
        <f t="shared" si="1591"/>
        <v>0</v>
      </c>
      <c r="BR164" s="107">
        <f t="shared" si="1591"/>
        <v>0</v>
      </c>
      <c r="BS164" s="107">
        <f t="shared" si="1591"/>
        <v>0</v>
      </c>
      <c r="BT164" s="107">
        <f t="shared" si="1591"/>
        <v>0</v>
      </c>
      <c r="BU164" s="107">
        <f t="shared" si="1591"/>
        <v>0</v>
      </c>
      <c r="BV164" s="107">
        <f t="shared" si="1591"/>
        <v>0</v>
      </c>
      <c r="BW164" s="107">
        <f t="shared" si="1591"/>
        <v>0</v>
      </c>
      <c r="BX164" s="107">
        <f t="shared" si="1591"/>
        <v>0</v>
      </c>
      <c r="BY164" s="107">
        <f t="shared" si="1591"/>
        <v>0</v>
      </c>
      <c r="BZ164" s="107">
        <f t="shared" si="1591"/>
        <v>0</v>
      </c>
      <c r="CA164" s="107">
        <f t="shared" si="1591"/>
        <v>0</v>
      </c>
      <c r="CB164" s="107">
        <f t="shared" si="1591"/>
        <v>0</v>
      </c>
      <c r="CC164" s="107">
        <f t="shared" si="1591"/>
        <v>0</v>
      </c>
      <c r="CD164" s="107">
        <f t="shared" si="1591"/>
        <v>0</v>
      </c>
      <c r="CE164" s="107">
        <f t="shared" si="1591"/>
        <v>0</v>
      </c>
      <c r="CF164" s="107">
        <f t="shared" si="1591"/>
        <v>0</v>
      </c>
      <c r="CG164" s="107">
        <f t="shared" si="1591"/>
        <v>0</v>
      </c>
      <c r="CH164" s="107">
        <f t="shared" si="1591"/>
        <v>0</v>
      </c>
      <c r="CI164" s="107">
        <f t="shared" si="1591"/>
        <v>0</v>
      </c>
      <c r="CJ164" s="107">
        <f t="shared" si="1591"/>
        <v>0</v>
      </c>
      <c r="CK164" s="107">
        <f t="shared" si="1591"/>
        <v>0</v>
      </c>
      <c r="CL164" s="107">
        <f t="shared" si="1591"/>
        <v>0</v>
      </c>
      <c r="CM164" s="107">
        <f t="shared" ref="CM164:EN164" si="1592">SUM(CM165:CM167)</f>
        <v>0</v>
      </c>
      <c r="CN164" s="107">
        <f t="shared" si="1592"/>
        <v>0</v>
      </c>
      <c r="CO164" s="107">
        <f t="shared" si="1592"/>
        <v>0</v>
      </c>
      <c r="CP164" s="107">
        <f t="shared" si="1592"/>
        <v>0</v>
      </c>
      <c r="CQ164" s="107">
        <f t="shared" si="1592"/>
        <v>0</v>
      </c>
      <c r="CR164" s="107">
        <f t="shared" si="1592"/>
        <v>0</v>
      </c>
      <c r="CS164" s="107">
        <f t="shared" si="1592"/>
        <v>0</v>
      </c>
      <c r="CT164" s="107">
        <f t="shared" si="1592"/>
        <v>0</v>
      </c>
      <c r="CU164" s="107">
        <f t="shared" si="1592"/>
        <v>0</v>
      </c>
      <c r="CV164" s="107">
        <f t="shared" si="1592"/>
        <v>0</v>
      </c>
      <c r="CW164" s="107">
        <f t="shared" si="1592"/>
        <v>0</v>
      </c>
      <c r="CX164" s="107">
        <f t="shared" si="1592"/>
        <v>0</v>
      </c>
      <c r="CY164" s="107">
        <f t="shared" si="1592"/>
        <v>0</v>
      </c>
      <c r="CZ164" s="107">
        <f t="shared" si="1592"/>
        <v>0</v>
      </c>
      <c r="DA164" s="107">
        <f t="shared" si="1592"/>
        <v>0</v>
      </c>
      <c r="DB164" s="107">
        <f t="shared" si="1592"/>
        <v>0</v>
      </c>
      <c r="DC164" s="107">
        <f t="shared" si="1592"/>
        <v>0</v>
      </c>
      <c r="DD164" s="107">
        <f t="shared" si="1592"/>
        <v>0</v>
      </c>
      <c r="DE164" s="132">
        <f t="shared" si="1592"/>
        <v>0</v>
      </c>
      <c r="DF164" s="107">
        <f t="shared" si="1592"/>
        <v>0</v>
      </c>
      <c r="DG164" s="107">
        <f t="shared" si="1592"/>
        <v>0</v>
      </c>
      <c r="DH164" s="107">
        <f t="shared" si="1592"/>
        <v>0</v>
      </c>
      <c r="DI164" s="107">
        <f t="shared" si="1592"/>
        <v>0</v>
      </c>
      <c r="DJ164" s="107">
        <f t="shared" si="1592"/>
        <v>0</v>
      </c>
      <c r="DK164" s="107">
        <f t="shared" si="1592"/>
        <v>0</v>
      </c>
      <c r="DL164" s="107">
        <f t="shared" si="1592"/>
        <v>0</v>
      </c>
      <c r="DM164" s="107">
        <f t="shared" si="1592"/>
        <v>0</v>
      </c>
      <c r="DN164" s="107">
        <f t="shared" si="1592"/>
        <v>0</v>
      </c>
      <c r="DO164" s="107">
        <f t="shared" si="1592"/>
        <v>0</v>
      </c>
      <c r="DP164" s="107">
        <f t="shared" si="1592"/>
        <v>0</v>
      </c>
      <c r="DQ164" s="107">
        <f t="shared" si="1592"/>
        <v>0</v>
      </c>
      <c r="DR164" s="107">
        <f t="shared" si="1592"/>
        <v>0</v>
      </c>
      <c r="DS164" s="107">
        <f t="shared" si="1592"/>
        <v>0</v>
      </c>
      <c r="DT164" s="107">
        <f t="shared" si="1592"/>
        <v>0</v>
      </c>
      <c r="DU164" s="107">
        <f t="shared" si="1592"/>
        <v>0</v>
      </c>
      <c r="DV164" s="107">
        <f t="shared" si="1592"/>
        <v>0</v>
      </c>
      <c r="DW164" s="107">
        <f t="shared" si="1592"/>
        <v>0</v>
      </c>
      <c r="DX164" s="107">
        <f t="shared" si="1592"/>
        <v>0</v>
      </c>
      <c r="DY164" s="107">
        <f t="shared" si="1592"/>
        <v>0</v>
      </c>
      <c r="DZ164" s="107">
        <f t="shared" si="1592"/>
        <v>0</v>
      </c>
      <c r="EA164" s="107">
        <f t="shared" si="1592"/>
        <v>0</v>
      </c>
      <c r="EB164" s="107">
        <f t="shared" si="1592"/>
        <v>0</v>
      </c>
      <c r="EC164" s="107">
        <f t="shared" si="1592"/>
        <v>0</v>
      </c>
      <c r="ED164" s="107">
        <f t="shared" si="1592"/>
        <v>0</v>
      </c>
      <c r="EE164" s="107"/>
      <c r="EF164" s="107"/>
      <c r="EG164" s="107">
        <v>0</v>
      </c>
      <c r="EH164" s="107">
        <v>0</v>
      </c>
      <c r="EI164" s="107">
        <v>0</v>
      </c>
      <c r="EJ164" s="107">
        <v>0</v>
      </c>
      <c r="EK164" s="107">
        <f>SUM(EK165:EK167)</f>
        <v>3</v>
      </c>
      <c r="EL164" s="107">
        <f>SUM(EL165:EL167)</f>
        <v>318993.44399999996</v>
      </c>
      <c r="EM164" s="107">
        <f>SUM(EM165:EM167)</f>
        <v>117</v>
      </c>
      <c r="EN164" s="107">
        <f t="shared" si="1592"/>
        <v>12462010.545599999</v>
      </c>
    </row>
    <row r="165" spans="1:144" s="3" customFormat="1" ht="30" customHeight="1" x14ac:dyDescent="0.25">
      <c r="A165" s="143"/>
      <c r="B165" s="73">
        <v>124</v>
      </c>
      <c r="C165" s="147" t="s">
        <v>395</v>
      </c>
      <c r="D165" s="164" t="s">
        <v>396</v>
      </c>
      <c r="E165" s="76">
        <v>17622</v>
      </c>
      <c r="F165" s="77">
        <v>1.84</v>
      </c>
      <c r="G165" s="78"/>
      <c r="H165" s="79">
        <v>1</v>
      </c>
      <c r="I165" s="124">
        <v>1.4</v>
      </c>
      <c r="J165" s="124">
        <v>1.68</v>
      </c>
      <c r="K165" s="124">
        <v>2.23</v>
      </c>
      <c r="L165" s="126">
        <v>2.57</v>
      </c>
      <c r="M165" s="81"/>
      <c r="N165" s="82">
        <f t="shared" ref="N165:N167" si="1593">(M165*$E165*$F165*$H165*$I165*N$10)</f>
        <v>0</v>
      </c>
      <c r="O165" s="144"/>
      <c r="P165" s="82">
        <f t="shared" ref="P165:P167" si="1594">(O165*$E165*$F165*$H165*$I165*P$10)</f>
        <v>0</v>
      </c>
      <c r="Q165" s="87"/>
      <c r="R165" s="82">
        <f t="shared" ref="R165:R167" si="1595">(Q165*$E165*$F165*$H165*$I165*R$10)</f>
        <v>0</v>
      </c>
      <c r="S165" s="81"/>
      <c r="T165" s="82">
        <f t="shared" ref="T165:T167" si="1596">(S165*$E165*$F165*$H165*$I165*T$10)</f>
        <v>0</v>
      </c>
      <c r="U165" s="81"/>
      <c r="V165" s="82">
        <f t="shared" ref="V165:V167" si="1597">(U165*$E165*$F165*$H165*$I165*V$10)</f>
        <v>0</v>
      </c>
      <c r="W165" s="81"/>
      <c r="X165" s="82">
        <f t="shared" ref="X165:X167" si="1598">(W165*$E165*$F165*$H165*$I165*X$10)</f>
        <v>0</v>
      </c>
      <c r="Y165" s="87"/>
      <c r="Z165" s="82">
        <f t="shared" ref="Z165:Z167" si="1599">(Y165*$E165*$F165*$H165*$I165*Z$10)</f>
        <v>0</v>
      </c>
      <c r="AA165" s="81"/>
      <c r="AB165" s="82">
        <f t="shared" ref="AB165:AB167" si="1600">(AA165*$E165*$F165*$H165*$I165*AB$10)</f>
        <v>0</v>
      </c>
      <c r="AC165" s="87"/>
      <c r="AD165" s="81">
        <f>SUM(AC165*$E165*$F165*$H165*$J165*$AD$10)</f>
        <v>0</v>
      </c>
      <c r="AE165" s="87"/>
      <c r="AF165" s="81">
        <f t="shared" ref="AF165:AF167" si="1601">SUM(AE165*$E165*$F165*$H165*$J165)</f>
        <v>0</v>
      </c>
      <c r="AG165" s="81"/>
      <c r="AH165" s="82">
        <f t="shared" ref="AH165:AH167" si="1602">(AG165*$E165*$F165*$H165*$I165*AH$10)</f>
        <v>0</v>
      </c>
      <c r="AI165" s="81"/>
      <c r="AJ165" s="82">
        <f t="shared" ref="AJ165:AJ167" si="1603">(AI165*$E165*$F165*$H165*$I165*AJ$10)</f>
        <v>0</v>
      </c>
      <c r="AK165" s="81"/>
      <c r="AL165" s="82">
        <f t="shared" ref="AL165:AL167" si="1604">(AK165*$E165*$F165*$H165*$I165*AL$10)</f>
        <v>0</v>
      </c>
      <c r="AM165" s="81"/>
      <c r="AN165" s="82">
        <f t="shared" ref="AN165:AN167" si="1605">(AM165*$E165*$F165*$H165*$I165*AN$10)</f>
        <v>0</v>
      </c>
      <c r="AO165" s="81"/>
      <c r="AP165" s="82">
        <f t="shared" ref="AP165:AP167" si="1606">(AO165*$E165*$F165*$H165*$I165*AP$10)</f>
        <v>0</v>
      </c>
      <c r="AQ165" s="81"/>
      <c r="AR165" s="82">
        <f t="shared" ref="AR165:AR167" si="1607">(AQ165*$E165*$F165*$H165*$I165*AR$10)</f>
        <v>0</v>
      </c>
      <c r="AS165" s="81"/>
      <c r="AT165" s="82">
        <f t="shared" ref="AT165:AT167" si="1608">(AS165*$E165*$F165*$H165*$I165*AT$10)</f>
        <v>0</v>
      </c>
      <c r="AU165" s="81"/>
      <c r="AV165" s="82">
        <f t="shared" ref="AV165:AV167" si="1609">(AU165*$E165*$F165*$H165*$I165*AV$10)</f>
        <v>0</v>
      </c>
      <c r="AW165" s="81"/>
      <c r="AX165" s="82">
        <f t="shared" ref="AX165:AX167" si="1610">(AW165*$E165*$F165*$H165*$I165*AX$10)</f>
        <v>0</v>
      </c>
      <c r="AY165" s="81"/>
      <c r="AZ165" s="82">
        <f t="shared" ref="AZ165:AZ167" si="1611">(AY165*$E165*$F165*$H165*$I165*AZ$10)</f>
        <v>0</v>
      </c>
      <c r="BA165" s="81"/>
      <c r="BB165" s="82">
        <f t="shared" ref="BB165:BB167" si="1612">(BA165*$E165*$F165*$H165*$I165*BB$10)</f>
        <v>0</v>
      </c>
      <c r="BC165" s="81"/>
      <c r="BD165" s="82">
        <f t="shared" ref="BD165:BD167" si="1613">(BC165*$E165*$F165*$H165*$I165*BD$10)</f>
        <v>0</v>
      </c>
      <c r="BE165" s="81"/>
      <c r="BF165" s="82">
        <f t="shared" ref="BF165:BF167" si="1614">(BE165*$E165*$F165*$H165*$I165*BF$10)</f>
        <v>0</v>
      </c>
      <c r="BG165" s="81"/>
      <c r="BH165" s="82">
        <f t="shared" ref="BH165:BH167" si="1615">(BG165*$E165*$F165*$H165*$I165*BH$10)</f>
        <v>0</v>
      </c>
      <c r="BI165" s="81"/>
      <c r="BJ165" s="82">
        <f t="shared" ref="BJ165:BJ167" si="1616">(BI165*$E165*$F165*$H165*$I165*BJ$10)</f>
        <v>0</v>
      </c>
      <c r="BK165" s="81"/>
      <c r="BL165" s="82">
        <f t="shared" ref="BL165:BL167" si="1617">(BK165*$E165*$F165*$H165*$I165*BL$10)</f>
        <v>0</v>
      </c>
      <c r="BM165" s="148"/>
      <c r="BN165" s="82">
        <f t="shared" ref="BN165:BN167" si="1618">(BM165*$E165*$F165*$H165*$I165*BN$10)</f>
        <v>0</v>
      </c>
      <c r="BO165" s="81"/>
      <c r="BP165" s="82">
        <f t="shared" ref="BP165:BP167" si="1619">(BO165*$E165*$F165*$H165*$I165*BP$10)</f>
        <v>0</v>
      </c>
      <c r="BQ165" s="81"/>
      <c r="BR165" s="82">
        <f t="shared" ref="BR165:BR167" si="1620">(BQ165*$E165*$F165*$H165*$I165*BR$10)</f>
        <v>0</v>
      </c>
      <c r="BS165" s="81"/>
      <c r="BT165" s="82">
        <f t="shared" ref="BT165:BT167" si="1621">(BS165*$E165*$F165*$H165*$I165*BT$10)</f>
        <v>0</v>
      </c>
      <c r="BU165" s="81"/>
      <c r="BV165" s="82">
        <f t="shared" ref="BV165:BV167" si="1622">(BU165*$E165*$F165*$H165*$I165*BV$10)</f>
        <v>0</v>
      </c>
      <c r="BW165" s="81"/>
      <c r="BX165" s="82">
        <f t="shared" ref="BX165:BX167" si="1623">(BW165*$E165*$F165*$H165*$I165*BX$10)</f>
        <v>0</v>
      </c>
      <c r="BY165" s="81"/>
      <c r="BZ165" s="82">
        <f t="shared" ref="BZ165:BZ167" si="1624">(BY165*$E165*$F165*$H165*$I165*BZ$10)</f>
        <v>0</v>
      </c>
      <c r="CA165" s="87"/>
      <c r="CB165" s="84">
        <f t="shared" ref="CB165:CB167" si="1625">SUM(CA165*$E165*$F165*$H165*$J165*CB$10)</f>
        <v>0</v>
      </c>
      <c r="CC165" s="81"/>
      <c r="CD165" s="84">
        <f t="shared" ref="CD165:CD167" si="1626">SUM(CC165*$E165*$F165*$H165*$J165*CD$10)</f>
        <v>0</v>
      </c>
      <c r="CE165" s="81"/>
      <c r="CF165" s="84">
        <f t="shared" ref="CF165:CF167" si="1627">SUM(CE165*$E165*$F165*$H165*$J165*CF$10)</f>
        <v>0</v>
      </c>
      <c r="CG165" s="87"/>
      <c r="CH165" s="84">
        <f t="shared" ref="CH165:CH167" si="1628">SUM(CG165*$E165*$F165*$H165*$J165*CH$10)</f>
        <v>0</v>
      </c>
      <c r="CI165" s="87"/>
      <c r="CJ165" s="84">
        <f t="shared" ref="CJ165:CJ167" si="1629">SUM(CI165*$E165*$F165*$H165*$J165*CJ$10)</f>
        <v>0</v>
      </c>
      <c r="CK165" s="81"/>
      <c r="CL165" s="84">
        <f t="shared" ref="CL165:CL167" si="1630">SUM(CK165*$E165*$F165*$H165*$J165*CL$10)</f>
        <v>0</v>
      </c>
      <c r="CM165" s="81"/>
      <c r="CN165" s="84">
        <f t="shared" ref="CN165:CN167" si="1631">SUM(CM165*$E165*$F165*$H165*$J165*CN$10)</f>
        <v>0</v>
      </c>
      <c r="CO165" s="87"/>
      <c r="CP165" s="84">
        <f t="shared" ref="CP165:CP167" si="1632">SUM(CO165*$E165*$F165*$H165*$J165*CP$10)</f>
        <v>0</v>
      </c>
      <c r="CQ165" s="81"/>
      <c r="CR165" s="84">
        <f t="shared" ref="CR165:CR167" si="1633">SUM(CQ165*$E165*$F165*$H165*$J165*CR$10)</f>
        <v>0</v>
      </c>
      <c r="CS165" s="81"/>
      <c r="CT165" s="84">
        <f t="shared" ref="CT165:CT167" si="1634">SUM(CS165*$E165*$F165*$H165*$J165*CT$10)</f>
        <v>0</v>
      </c>
      <c r="CU165" s="81"/>
      <c r="CV165" s="84">
        <f t="shared" ref="CV165:CV167" si="1635">SUM(CU165*$E165*$F165*$H165*$J165*CV$10)</f>
        <v>0</v>
      </c>
      <c r="CW165" s="81"/>
      <c r="CX165" s="84">
        <f t="shared" ref="CX165:CX167" si="1636">SUM(CW165*$E165*$F165*$H165*$J165*CX$10)</f>
        <v>0</v>
      </c>
      <c r="CY165" s="81"/>
      <c r="CZ165" s="84">
        <f t="shared" ref="CZ165:CZ167" si="1637">SUM(CY165*$E165*$F165*$H165*$J165*CZ$10)</f>
        <v>0</v>
      </c>
      <c r="DA165" s="81"/>
      <c r="DB165" s="84">
        <f t="shared" ref="DB165:DB167" si="1638">SUM(DA165*$E165*$F165*$H165*$J165*DB$10)</f>
        <v>0</v>
      </c>
      <c r="DC165" s="81"/>
      <c r="DD165" s="81">
        <f t="shared" ref="DD165:DD167" si="1639">SUM(DC165*$E165*$F165*$H165*$J165*DD$10)</f>
        <v>0</v>
      </c>
      <c r="DE165" s="183"/>
      <c r="DF165" s="81">
        <f t="shared" ref="DF165:DF167" si="1640">SUM(DE165*$E165*$F165*$H165*$J165*DF$10)</f>
        <v>0</v>
      </c>
      <c r="DG165" s="81"/>
      <c r="DH165" s="81">
        <f t="shared" ref="DH165:DH167" si="1641">SUM(DG165*$E165*$F165*$H165*$K165*DH$10)</f>
        <v>0</v>
      </c>
      <c r="DI165" s="81"/>
      <c r="DJ165" s="81">
        <f t="shared" ref="DJ165:DJ167" si="1642">SUM(DI165*$E165*$F165*$H165*$L165*DJ$10)</f>
        <v>0</v>
      </c>
      <c r="DK165" s="81"/>
      <c r="DL165" s="82">
        <f t="shared" ref="DL165:DL167" si="1643">(DK165*$E165*$F165*$H165*$I165*DL$10)</f>
        <v>0</v>
      </c>
      <c r="DM165" s="81"/>
      <c r="DN165" s="82">
        <f t="shared" ref="DN165:DN167" si="1644">(DM165*$E165*$F165*$H165*$I165*DN$10)</f>
        <v>0</v>
      </c>
      <c r="DO165" s="81"/>
      <c r="DP165" s="84">
        <f t="shared" ref="DP165:DP167" si="1645">SUM(DO165*$E165*$F165*$H165)</f>
        <v>0</v>
      </c>
      <c r="DQ165" s="81"/>
      <c r="DR165" s="87"/>
      <c r="DS165" s="81"/>
      <c r="DT165" s="82">
        <f t="shared" ref="DT165:DT167" si="1646">(DS165*$E165*$F165*$H165*$I165*DT$10)</f>
        <v>0</v>
      </c>
      <c r="DU165" s="81"/>
      <c r="DV165" s="82">
        <f t="shared" ref="DV165:DV167" si="1647">(DU165*$E165*$F165*$H165*$I165*DV$10)</f>
        <v>0</v>
      </c>
      <c r="DW165" s="81"/>
      <c r="DX165" s="87"/>
      <c r="DY165" s="86"/>
      <c r="DZ165" s="86"/>
      <c r="EA165" s="101"/>
      <c r="EB165" s="87">
        <f t="shared" ref="EB165:EB167" si="1648">(EA165*$E165*$F165*$H165*$I165)</f>
        <v>0</v>
      </c>
      <c r="EC165" s="101"/>
      <c r="ED165" s="101"/>
      <c r="EE165" s="101"/>
      <c r="EF165" s="88">
        <f t="shared" ref="EF165:EF167" si="1649">(EE165*$E165*$F165*$H165*$I165)</f>
        <v>0</v>
      </c>
      <c r="EG165" s="149"/>
      <c r="EH165" s="149"/>
      <c r="EI165" s="149"/>
      <c r="EJ165" s="149"/>
      <c r="EK165" s="88"/>
      <c r="EL165" s="149"/>
      <c r="EM165" s="146">
        <f>SUM(M165,O165,Q165,S165,U165,W165,Y165,AA165,AC165,AE165,AG165,AI165,AK165,AM165,AO165,AQ165,AS165,AU165,AW165,AY165,BA165,BC165,BE165,BG165,BI165,BK165,BM165,BO165,BQ165,BS165,BU165,BW165,BY165,CA165,CC165,CE165,CG165,CI165,CK165,CM165,CO165,CQ165,CS165,CU165,CW165,CY165,DA165,DC165,DE165,DG165,DI165,DK165,DM165,DO165,DQ165,DS165,DU165,DW165,DY165,EA165,EC165)</f>
        <v>0</v>
      </c>
      <c r="EN165" s="146">
        <f>SUM(N165,P165,R165,T165,V165,X165,Z165,AB165,AD165,AF165,AH165,AJ165,AL165,AN165,AP165,AR165,AT165,AV165,AX165,AZ165,BB165,BD165,BF165,BH165,BJ165,BL165,BN165,BP165,BR165,BT165,BV165,BX165,BZ165,CB165,CD165,CF165,CH165,CJ165,CL165,CN165,CP165,CR165,CT165,CV165,CX165,CZ165,DB165,DD165,DF165,DH165,DJ165,DL165,DN165,DP165,DR165,DT165,DV165,DX165,DZ165,EB165,ED165)</f>
        <v>0</v>
      </c>
    </row>
    <row r="166" spans="1:144" s="3" customFormat="1" ht="15.75" customHeight="1" x14ac:dyDescent="0.25">
      <c r="A166" s="143"/>
      <c r="B166" s="73">
        <v>125</v>
      </c>
      <c r="C166" s="147" t="s">
        <v>397</v>
      </c>
      <c r="D166" s="162" t="s">
        <v>398</v>
      </c>
      <c r="E166" s="76">
        <v>17622</v>
      </c>
      <c r="F166" s="77">
        <v>2.1800000000000002</v>
      </c>
      <c r="G166" s="78"/>
      <c r="H166" s="79">
        <v>1</v>
      </c>
      <c r="I166" s="124">
        <v>1.4</v>
      </c>
      <c r="J166" s="124">
        <v>1.68</v>
      </c>
      <c r="K166" s="124">
        <v>2.23</v>
      </c>
      <c r="L166" s="126">
        <v>2.57</v>
      </c>
      <c r="M166" s="81"/>
      <c r="N166" s="82">
        <f t="shared" si="1593"/>
        <v>0</v>
      </c>
      <c r="O166" s="144"/>
      <c r="P166" s="82">
        <f t="shared" si="1594"/>
        <v>0</v>
      </c>
      <c r="Q166" s="87"/>
      <c r="R166" s="82">
        <f t="shared" si="1595"/>
        <v>0</v>
      </c>
      <c r="S166" s="81"/>
      <c r="T166" s="82">
        <f t="shared" si="1596"/>
        <v>0</v>
      </c>
      <c r="U166" s="81"/>
      <c r="V166" s="82">
        <f t="shared" si="1597"/>
        <v>0</v>
      </c>
      <c r="W166" s="81"/>
      <c r="X166" s="82">
        <f t="shared" si="1598"/>
        <v>0</v>
      </c>
      <c r="Y166" s="87"/>
      <c r="Z166" s="82">
        <f t="shared" si="1599"/>
        <v>0</v>
      </c>
      <c r="AA166" s="81"/>
      <c r="AB166" s="82">
        <f t="shared" si="1600"/>
        <v>0</v>
      </c>
      <c r="AC166" s="87"/>
      <c r="AD166" s="81">
        <f>SUM(AC166*$E166*$F166*$H166*$J166*$AD$10)</f>
        <v>0</v>
      </c>
      <c r="AE166" s="87"/>
      <c r="AF166" s="81">
        <f t="shared" si="1601"/>
        <v>0</v>
      </c>
      <c r="AG166" s="81"/>
      <c r="AH166" s="82">
        <f t="shared" si="1602"/>
        <v>0</v>
      </c>
      <c r="AI166" s="81"/>
      <c r="AJ166" s="82">
        <f t="shared" si="1603"/>
        <v>0</v>
      </c>
      <c r="AK166" s="81"/>
      <c r="AL166" s="82">
        <f t="shared" si="1604"/>
        <v>0</v>
      </c>
      <c r="AM166" s="81"/>
      <c r="AN166" s="82">
        <f t="shared" si="1605"/>
        <v>0</v>
      </c>
      <c r="AO166" s="81"/>
      <c r="AP166" s="82">
        <f t="shared" si="1606"/>
        <v>0</v>
      </c>
      <c r="AQ166" s="81"/>
      <c r="AR166" s="82">
        <f t="shared" si="1607"/>
        <v>0</v>
      </c>
      <c r="AS166" s="81"/>
      <c r="AT166" s="82">
        <f t="shared" si="1608"/>
        <v>0</v>
      </c>
      <c r="AU166" s="81"/>
      <c r="AV166" s="82">
        <f t="shared" si="1609"/>
        <v>0</v>
      </c>
      <c r="AW166" s="81"/>
      <c r="AX166" s="82">
        <f t="shared" si="1610"/>
        <v>0</v>
      </c>
      <c r="AY166" s="81"/>
      <c r="AZ166" s="82">
        <f t="shared" si="1611"/>
        <v>0</v>
      </c>
      <c r="BA166" s="81"/>
      <c r="BB166" s="82">
        <f t="shared" si="1612"/>
        <v>0</v>
      </c>
      <c r="BC166" s="81"/>
      <c r="BD166" s="82">
        <f t="shared" si="1613"/>
        <v>0</v>
      </c>
      <c r="BE166" s="81"/>
      <c r="BF166" s="82">
        <f t="shared" si="1614"/>
        <v>0</v>
      </c>
      <c r="BG166" s="81"/>
      <c r="BH166" s="82">
        <f t="shared" si="1615"/>
        <v>0</v>
      </c>
      <c r="BI166" s="81"/>
      <c r="BJ166" s="82">
        <f t="shared" si="1616"/>
        <v>0</v>
      </c>
      <c r="BK166" s="81"/>
      <c r="BL166" s="82">
        <f t="shared" si="1617"/>
        <v>0</v>
      </c>
      <c r="BM166" s="148"/>
      <c r="BN166" s="82">
        <f t="shared" si="1618"/>
        <v>0</v>
      </c>
      <c r="BO166" s="81"/>
      <c r="BP166" s="82">
        <f t="shared" si="1619"/>
        <v>0</v>
      </c>
      <c r="BQ166" s="81"/>
      <c r="BR166" s="82">
        <f t="shared" si="1620"/>
        <v>0</v>
      </c>
      <c r="BS166" s="81"/>
      <c r="BT166" s="82">
        <f t="shared" si="1621"/>
        <v>0</v>
      </c>
      <c r="BU166" s="81"/>
      <c r="BV166" s="82">
        <f t="shared" si="1622"/>
        <v>0</v>
      </c>
      <c r="BW166" s="81"/>
      <c r="BX166" s="82">
        <f t="shared" si="1623"/>
        <v>0</v>
      </c>
      <c r="BY166" s="101"/>
      <c r="BZ166" s="82">
        <f t="shared" si="1624"/>
        <v>0</v>
      </c>
      <c r="CA166" s="87"/>
      <c r="CB166" s="84">
        <f t="shared" si="1625"/>
        <v>0</v>
      </c>
      <c r="CC166" s="81"/>
      <c r="CD166" s="84">
        <f t="shared" si="1626"/>
        <v>0</v>
      </c>
      <c r="CE166" s="81"/>
      <c r="CF166" s="84">
        <f t="shared" si="1627"/>
        <v>0</v>
      </c>
      <c r="CG166" s="87"/>
      <c r="CH166" s="84">
        <f t="shared" si="1628"/>
        <v>0</v>
      </c>
      <c r="CI166" s="87"/>
      <c r="CJ166" s="84">
        <f t="shared" si="1629"/>
        <v>0</v>
      </c>
      <c r="CK166" s="81"/>
      <c r="CL166" s="84">
        <f t="shared" si="1630"/>
        <v>0</v>
      </c>
      <c r="CM166" s="81"/>
      <c r="CN166" s="84">
        <f t="shared" si="1631"/>
        <v>0</v>
      </c>
      <c r="CO166" s="87"/>
      <c r="CP166" s="84">
        <f t="shared" si="1632"/>
        <v>0</v>
      </c>
      <c r="CQ166" s="81"/>
      <c r="CR166" s="84">
        <f t="shared" si="1633"/>
        <v>0</v>
      </c>
      <c r="CS166" s="81"/>
      <c r="CT166" s="84">
        <f t="shared" si="1634"/>
        <v>0</v>
      </c>
      <c r="CU166" s="81"/>
      <c r="CV166" s="84">
        <f t="shared" si="1635"/>
        <v>0</v>
      </c>
      <c r="CW166" s="81"/>
      <c r="CX166" s="84">
        <f t="shared" si="1636"/>
        <v>0</v>
      </c>
      <c r="CY166" s="81"/>
      <c r="CZ166" s="84">
        <f t="shared" si="1637"/>
        <v>0</v>
      </c>
      <c r="DA166" s="81"/>
      <c r="DB166" s="84">
        <f t="shared" si="1638"/>
        <v>0</v>
      </c>
      <c r="DC166" s="81"/>
      <c r="DD166" s="81">
        <f t="shared" si="1639"/>
        <v>0</v>
      </c>
      <c r="DE166" s="183">
        <v>0</v>
      </c>
      <c r="DF166" s="81">
        <f t="shared" si="1640"/>
        <v>0</v>
      </c>
      <c r="DG166" s="81"/>
      <c r="DH166" s="81">
        <f t="shared" si="1641"/>
        <v>0</v>
      </c>
      <c r="DI166" s="81"/>
      <c r="DJ166" s="81">
        <f t="shared" si="1642"/>
        <v>0</v>
      </c>
      <c r="DK166" s="81"/>
      <c r="DL166" s="82">
        <f t="shared" si="1643"/>
        <v>0</v>
      </c>
      <c r="DM166" s="81"/>
      <c r="DN166" s="82">
        <f t="shared" si="1644"/>
        <v>0</v>
      </c>
      <c r="DO166" s="81"/>
      <c r="DP166" s="84">
        <f t="shared" si="1645"/>
        <v>0</v>
      </c>
      <c r="DQ166" s="81"/>
      <c r="DR166" s="87"/>
      <c r="DS166" s="81"/>
      <c r="DT166" s="82">
        <f t="shared" si="1646"/>
        <v>0</v>
      </c>
      <c r="DU166" s="81"/>
      <c r="DV166" s="82">
        <f t="shared" si="1647"/>
        <v>0</v>
      </c>
      <c r="DW166" s="81"/>
      <c r="DX166" s="87"/>
      <c r="DY166" s="86"/>
      <c r="DZ166" s="86"/>
      <c r="EA166" s="81"/>
      <c r="EB166" s="87">
        <f t="shared" si="1648"/>
        <v>0</v>
      </c>
      <c r="EC166" s="81"/>
      <c r="ED166" s="81"/>
      <c r="EE166" s="81"/>
      <c r="EF166" s="88">
        <f t="shared" si="1649"/>
        <v>0</v>
      </c>
      <c r="EG166" s="149"/>
      <c r="EH166" s="149"/>
      <c r="EI166" s="149"/>
      <c r="EJ166" s="149"/>
      <c r="EK166" s="88"/>
      <c r="EL166" s="149"/>
      <c r="EM166" s="146">
        <f>SUM(M166,O166,Q166,S166,U166,W166,Y166,AA166,AC166,AE166,AG166,AI166,AK166,AM166,AO166,AQ166,AS166,AU166,AW166,AY166,BA166,BC166,BE166,BG166,BI166,BK166,BM166,BO166,BQ166,BS166,BU166,BW166,BY166,CA166,CC166,CE166,CG166,CI166,CK166,CM166,CO166,CQ166,CS166,CU166,CW166,CY166,DA166,DC166,DE166,DG166,DI166,DK166,DM166,DO166,DQ166,DS166,DU166,DW166,DY166,EA166,EC166)</f>
        <v>0</v>
      </c>
      <c r="EN166" s="146">
        <f>SUM(N166,P166,R166,T166,V166,X166,Z166,AB166,AD166,AF166,AH166,AJ166,AL166,AN166,AP166,AR166,AT166,AV166,AX166,AZ166,BB166,BD166,BF166,BH166,BJ166,BL166,BN166,BP166,BR166,BT166,BV166,BX166,BZ166,CB166,CD166,CF166,CH166,CJ166,CL166,CN166,CP166,CR166,CT166,CV166,CX166,CZ166,DB166,DD166,DF166,DH166,DJ166,DL166,DN166,DP166,DR166,DT166,DV166,DX166,DZ166,EB166,ED166)</f>
        <v>0</v>
      </c>
    </row>
    <row r="167" spans="1:144" s="3" customFormat="1" ht="15.75" customHeight="1" x14ac:dyDescent="0.25">
      <c r="A167" s="143"/>
      <c r="B167" s="73">
        <v>126</v>
      </c>
      <c r="C167" s="147" t="s">
        <v>399</v>
      </c>
      <c r="D167" s="162" t="s">
        <v>400</v>
      </c>
      <c r="E167" s="76">
        <v>17622</v>
      </c>
      <c r="F167" s="77">
        <v>4.3099999999999996</v>
      </c>
      <c r="G167" s="78"/>
      <c r="H167" s="79">
        <v>1</v>
      </c>
      <c r="I167" s="124">
        <v>1.4</v>
      </c>
      <c r="J167" s="124">
        <v>1.68</v>
      </c>
      <c r="K167" s="124">
        <v>2.23</v>
      </c>
      <c r="L167" s="126">
        <v>2.57</v>
      </c>
      <c r="M167" s="81"/>
      <c r="N167" s="82">
        <f t="shared" si="1593"/>
        <v>0</v>
      </c>
      <c r="O167" s="144"/>
      <c r="P167" s="82">
        <f t="shared" si="1594"/>
        <v>0</v>
      </c>
      <c r="Q167" s="87"/>
      <c r="R167" s="82">
        <f t="shared" si="1595"/>
        <v>0</v>
      </c>
      <c r="S167" s="81"/>
      <c r="T167" s="82">
        <f t="shared" si="1596"/>
        <v>0</v>
      </c>
      <c r="U167" s="81"/>
      <c r="V167" s="82">
        <f t="shared" si="1597"/>
        <v>0</v>
      </c>
      <c r="W167" s="81"/>
      <c r="X167" s="82">
        <f t="shared" si="1598"/>
        <v>0</v>
      </c>
      <c r="Y167" s="87"/>
      <c r="Z167" s="82">
        <f t="shared" si="1599"/>
        <v>0</v>
      </c>
      <c r="AA167" s="81"/>
      <c r="AB167" s="82">
        <f t="shared" si="1600"/>
        <v>0</v>
      </c>
      <c r="AC167" s="87">
        <v>1</v>
      </c>
      <c r="AD167" s="81">
        <f>SUM(AC167*$E167*$F167*$H167*$J167*$AD$10)</f>
        <v>127597.37759999998</v>
      </c>
      <c r="AE167" s="87"/>
      <c r="AF167" s="81">
        <f t="shared" si="1601"/>
        <v>0</v>
      </c>
      <c r="AG167" s="81">
        <v>113</v>
      </c>
      <c r="AH167" s="82">
        <f t="shared" si="1602"/>
        <v>12015419.723999999</v>
      </c>
      <c r="AI167" s="81"/>
      <c r="AJ167" s="82">
        <f t="shared" si="1603"/>
        <v>0</v>
      </c>
      <c r="AK167" s="81"/>
      <c r="AL167" s="82">
        <f t="shared" si="1604"/>
        <v>0</v>
      </c>
      <c r="AM167" s="81"/>
      <c r="AN167" s="82">
        <f t="shared" si="1605"/>
        <v>0</v>
      </c>
      <c r="AO167" s="81"/>
      <c r="AP167" s="82">
        <f t="shared" si="1606"/>
        <v>0</v>
      </c>
      <c r="AQ167" s="81"/>
      <c r="AR167" s="82">
        <f t="shared" si="1607"/>
        <v>0</v>
      </c>
      <c r="AS167" s="81"/>
      <c r="AT167" s="82">
        <f t="shared" si="1608"/>
        <v>0</v>
      </c>
      <c r="AU167" s="81"/>
      <c r="AV167" s="82">
        <f t="shared" si="1609"/>
        <v>0</v>
      </c>
      <c r="AW167" s="81"/>
      <c r="AX167" s="82">
        <f t="shared" si="1610"/>
        <v>0</v>
      </c>
      <c r="AY167" s="81"/>
      <c r="AZ167" s="82">
        <f t="shared" si="1611"/>
        <v>0</v>
      </c>
      <c r="BA167" s="81"/>
      <c r="BB167" s="82">
        <f t="shared" si="1612"/>
        <v>0</v>
      </c>
      <c r="BC167" s="81"/>
      <c r="BD167" s="82">
        <f t="shared" si="1613"/>
        <v>0</v>
      </c>
      <c r="BE167" s="81"/>
      <c r="BF167" s="82">
        <f t="shared" si="1614"/>
        <v>0</v>
      </c>
      <c r="BG167" s="81"/>
      <c r="BH167" s="82">
        <f t="shared" si="1615"/>
        <v>0</v>
      </c>
      <c r="BI167" s="81"/>
      <c r="BJ167" s="82">
        <f t="shared" si="1616"/>
        <v>0</v>
      </c>
      <c r="BK167" s="81"/>
      <c r="BL167" s="82">
        <f t="shared" si="1617"/>
        <v>0</v>
      </c>
      <c r="BM167" s="148"/>
      <c r="BN167" s="82">
        <f t="shared" si="1618"/>
        <v>0</v>
      </c>
      <c r="BO167" s="81"/>
      <c r="BP167" s="82">
        <f t="shared" si="1619"/>
        <v>0</v>
      </c>
      <c r="BQ167" s="81"/>
      <c r="BR167" s="82">
        <f t="shared" si="1620"/>
        <v>0</v>
      </c>
      <c r="BS167" s="81"/>
      <c r="BT167" s="82">
        <f t="shared" si="1621"/>
        <v>0</v>
      </c>
      <c r="BU167" s="81"/>
      <c r="BV167" s="82">
        <f t="shared" si="1622"/>
        <v>0</v>
      </c>
      <c r="BW167" s="81"/>
      <c r="BX167" s="82">
        <f t="shared" si="1623"/>
        <v>0</v>
      </c>
      <c r="BY167" s="101"/>
      <c r="BZ167" s="82">
        <f t="shared" si="1624"/>
        <v>0</v>
      </c>
      <c r="CA167" s="87"/>
      <c r="CB167" s="84">
        <f t="shared" si="1625"/>
        <v>0</v>
      </c>
      <c r="CC167" s="81"/>
      <c r="CD167" s="84">
        <f t="shared" si="1626"/>
        <v>0</v>
      </c>
      <c r="CE167" s="81"/>
      <c r="CF167" s="84">
        <f t="shared" si="1627"/>
        <v>0</v>
      </c>
      <c r="CG167" s="87"/>
      <c r="CH167" s="84">
        <f t="shared" si="1628"/>
        <v>0</v>
      </c>
      <c r="CI167" s="87"/>
      <c r="CJ167" s="84">
        <f t="shared" si="1629"/>
        <v>0</v>
      </c>
      <c r="CK167" s="81"/>
      <c r="CL167" s="84">
        <f t="shared" si="1630"/>
        <v>0</v>
      </c>
      <c r="CM167" s="81"/>
      <c r="CN167" s="84">
        <f t="shared" si="1631"/>
        <v>0</v>
      </c>
      <c r="CO167" s="87"/>
      <c r="CP167" s="84">
        <f t="shared" si="1632"/>
        <v>0</v>
      </c>
      <c r="CQ167" s="81"/>
      <c r="CR167" s="84">
        <f t="shared" si="1633"/>
        <v>0</v>
      </c>
      <c r="CS167" s="81"/>
      <c r="CT167" s="84">
        <f t="shared" si="1634"/>
        <v>0</v>
      </c>
      <c r="CU167" s="81"/>
      <c r="CV167" s="84">
        <f t="shared" si="1635"/>
        <v>0</v>
      </c>
      <c r="CW167" s="81"/>
      <c r="CX167" s="84">
        <f t="shared" si="1636"/>
        <v>0</v>
      </c>
      <c r="CY167" s="81"/>
      <c r="CZ167" s="84">
        <f t="shared" si="1637"/>
        <v>0</v>
      </c>
      <c r="DA167" s="81"/>
      <c r="DB167" s="84">
        <f t="shared" si="1638"/>
        <v>0</v>
      </c>
      <c r="DC167" s="81"/>
      <c r="DD167" s="81">
        <f t="shared" si="1639"/>
        <v>0</v>
      </c>
      <c r="DE167" s="183">
        <v>0</v>
      </c>
      <c r="DF167" s="81">
        <f t="shared" si="1640"/>
        <v>0</v>
      </c>
      <c r="DG167" s="81"/>
      <c r="DH167" s="81">
        <f t="shared" si="1641"/>
        <v>0</v>
      </c>
      <c r="DI167" s="81"/>
      <c r="DJ167" s="81">
        <f t="shared" si="1642"/>
        <v>0</v>
      </c>
      <c r="DK167" s="81"/>
      <c r="DL167" s="82">
        <f t="shared" si="1643"/>
        <v>0</v>
      </c>
      <c r="DM167" s="81"/>
      <c r="DN167" s="82">
        <f t="shared" si="1644"/>
        <v>0</v>
      </c>
      <c r="DO167" s="81"/>
      <c r="DP167" s="84">
        <f t="shared" si="1645"/>
        <v>0</v>
      </c>
      <c r="DQ167" s="81"/>
      <c r="DR167" s="87"/>
      <c r="DS167" s="81"/>
      <c r="DT167" s="82">
        <f t="shared" si="1646"/>
        <v>0</v>
      </c>
      <c r="DU167" s="81"/>
      <c r="DV167" s="82">
        <f t="shared" si="1647"/>
        <v>0</v>
      </c>
      <c r="DW167" s="81"/>
      <c r="DX167" s="87"/>
      <c r="DY167" s="86"/>
      <c r="DZ167" s="86"/>
      <c r="EA167" s="81"/>
      <c r="EB167" s="87">
        <f t="shared" si="1648"/>
        <v>0</v>
      </c>
      <c r="EC167" s="81"/>
      <c r="ED167" s="81"/>
      <c r="EE167" s="81"/>
      <c r="EF167" s="88">
        <f t="shared" si="1649"/>
        <v>0</v>
      </c>
      <c r="EG167" s="149"/>
      <c r="EH167" s="149"/>
      <c r="EI167" s="149"/>
      <c r="EJ167" s="149"/>
      <c r="EK167" s="184">
        <v>3</v>
      </c>
      <c r="EL167" s="88">
        <f>(EK167*$E167*$F167*$H167*$I167)</f>
        <v>318993.44399999996</v>
      </c>
      <c r="EM167" s="146">
        <f>SUM(M167,O167,Q167,S167,U167,W167,Y167,AA167,AC167,AE167,AG167,AI167,AK167,AM167,AO167,AQ167,AS167,AU167,AW167,AY167,BA167,BC167,BE167,BG167,BI167,BK167,BM167,BO167,BQ167,BS167,BU167,BW167,BY167,CA167,CC167,CE167,CG167,CI167,CK167,CM167,CO167,CQ167,CS167,CU167,CW167,CY167,DA167,DC167,DE167,DG167,DI167,DK167,DM167,DO167,DQ167,DS167,DU167,DW167,DY167,EA167,EC167,EK167)</f>
        <v>117</v>
      </c>
      <c r="EN167" s="146">
        <f>SUM(N167,P167,R167,T167,V167,X167,Z167,AB167,AD167,AF167,AH167,AJ167,AL167,AN167,AP167,AR167,AT167,AV167,AX167,AZ167,BB167,BD167,BF167,BH167,BJ167,BL167,BN167,BP167,BR167,BT167,BV167,BX167,BZ167,CB167,CD167,CF167,CH167,CJ167,CL167,CN167,CP167,CR167,CT167,CV167,CX167,CZ167,DB167,DD167,DF167,DH167,DJ167,DL167,DN167,DP167,DR167,DT167,DV167,DX167,DZ167,EB167,ED167,EL167)</f>
        <v>12462010.545599999</v>
      </c>
    </row>
    <row r="168" spans="1:144" s="122" customFormat="1" ht="15" customHeight="1" x14ac:dyDescent="0.25">
      <c r="A168" s="63">
        <v>26</v>
      </c>
      <c r="B168" s="63"/>
      <c r="C168" s="174" t="s">
        <v>401</v>
      </c>
      <c r="D168" s="163" t="s">
        <v>402</v>
      </c>
      <c r="E168" s="76">
        <v>17622</v>
      </c>
      <c r="F168" s="130"/>
      <c r="G168" s="78"/>
      <c r="H168" s="66"/>
      <c r="I168" s="131">
        <v>1.4</v>
      </c>
      <c r="J168" s="131">
        <v>1.68</v>
      </c>
      <c r="K168" s="131">
        <v>2.23</v>
      </c>
      <c r="L168" s="120">
        <v>2.57</v>
      </c>
      <c r="M168" s="107">
        <f t="shared" ref="M168:BX168" si="1650">M169</f>
        <v>0</v>
      </c>
      <c r="N168" s="107">
        <f t="shared" si="1650"/>
        <v>0</v>
      </c>
      <c r="O168" s="107">
        <f t="shared" si="1650"/>
        <v>0</v>
      </c>
      <c r="P168" s="107">
        <f t="shared" si="1650"/>
        <v>0</v>
      </c>
      <c r="Q168" s="107">
        <f t="shared" si="1650"/>
        <v>0</v>
      </c>
      <c r="R168" s="107">
        <f t="shared" si="1650"/>
        <v>0</v>
      </c>
      <c r="S168" s="107">
        <f t="shared" si="1650"/>
        <v>0</v>
      </c>
      <c r="T168" s="107">
        <f t="shared" si="1650"/>
        <v>0</v>
      </c>
      <c r="U168" s="107">
        <f t="shared" si="1650"/>
        <v>0</v>
      </c>
      <c r="V168" s="107">
        <f t="shared" si="1650"/>
        <v>0</v>
      </c>
      <c r="W168" s="107">
        <f t="shared" si="1650"/>
        <v>0</v>
      </c>
      <c r="X168" s="107">
        <f t="shared" si="1650"/>
        <v>0</v>
      </c>
      <c r="Y168" s="107">
        <f t="shared" si="1650"/>
        <v>0</v>
      </c>
      <c r="Z168" s="107">
        <f t="shared" si="1650"/>
        <v>0</v>
      </c>
      <c r="AA168" s="107">
        <f t="shared" si="1650"/>
        <v>0</v>
      </c>
      <c r="AB168" s="107">
        <f t="shared" si="1650"/>
        <v>0</v>
      </c>
      <c r="AC168" s="107">
        <f t="shared" si="1650"/>
        <v>0</v>
      </c>
      <c r="AD168" s="107">
        <f t="shared" si="1650"/>
        <v>0</v>
      </c>
      <c r="AE168" s="107">
        <f>AE169</f>
        <v>0</v>
      </c>
      <c r="AF168" s="107">
        <f t="shared" si="1650"/>
        <v>0</v>
      </c>
      <c r="AG168" s="107">
        <f t="shared" si="1650"/>
        <v>0</v>
      </c>
      <c r="AH168" s="107">
        <f t="shared" si="1650"/>
        <v>0</v>
      </c>
      <c r="AI168" s="107">
        <f t="shared" si="1650"/>
        <v>0</v>
      </c>
      <c r="AJ168" s="107">
        <f t="shared" si="1650"/>
        <v>0</v>
      </c>
      <c r="AK168" s="107">
        <f t="shared" si="1650"/>
        <v>0</v>
      </c>
      <c r="AL168" s="107">
        <f t="shared" si="1650"/>
        <v>0</v>
      </c>
      <c r="AM168" s="107">
        <f t="shared" si="1650"/>
        <v>0</v>
      </c>
      <c r="AN168" s="107">
        <f t="shared" si="1650"/>
        <v>0</v>
      </c>
      <c r="AO168" s="107">
        <f t="shared" si="1650"/>
        <v>0</v>
      </c>
      <c r="AP168" s="107">
        <f t="shared" si="1650"/>
        <v>0</v>
      </c>
      <c r="AQ168" s="107">
        <f t="shared" si="1650"/>
        <v>0</v>
      </c>
      <c r="AR168" s="107">
        <f t="shared" si="1650"/>
        <v>0</v>
      </c>
      <c r="AS168" s="107">
        <f t="shared" si="1650"/>
        <v>0</v>
      </c>
      <c r="AT168" s="107">
        <f t="shared" si="1650"/>
        <v>0</v>
      </c>
      <c r="AU168" s="107">
        <f t="shared" si="1650"/>
        <v>0</v>
      </c>
      <c r="AV168" s="107">
        <f t="shared" si="1650"/>
        <v>0</v>
      </c>
      <c r="AW168" s="107">
        <f t="shared" si="1650"/>
        <v>0</v>
      </c>
      <c r="AX168" s="107">
        <f t="shared" si="1650"/>
        <v>0</v>
      </c>
      <c r="AY168" s="107">
        <f t="shared" si="1650"/>
        <v>0</v>
      </c>
      <c r="AZ168" s="107">
        <f t="shared" si="1650"/>
        <v>0</v>
      </c>
      <c r="BA168" s="107">
        <f t="shared" si="1650"/>
        <v>0</v>
      </c>
      <c r="BB168" s="107">
        <f t="shared" si="1650"/>
        <v>0</v>
      </c>
      <c r="BC168" s="107">
        <f t="shared" si="1650"/>
        <v>0</v>
      </c>
      <c r="BD168" s="107">
        <f t="shared" si="1650"/>
        <v>0</v>
      </c>
      <c r="BE168" s="107">
        <f t="shared" si="1650"/>
        <v>0</v>
      </c>
      <c r="BF168" s="107">
        <f t="shared" si="1650"/>
        <v>0</v>
      </c>
      <c r="BG168" s="107">
        <f t="shared" si="1650"/>
        <v>0</v>
      </c>
      <c r="BH168" s="107">
        <f t="shared" si="1650"/>
        <v>0</v>
      </c>
      <c r="BI168" s="107">
        <f t="shared" si="1650"/>
        <v>0</v>
      </c>
      <c r="BJ168" s="107">
        <f t="shared" si="1650"/>
        <v>0</v>
      </c>
      <c r="BK168" s="107">
        <f t="shared" si="1650"/>
        <v>0</v>
      </c>
      <c r="BL168" s="107">
        <f t="shared" si="1650"/>
        <v>0</v>
      </c>
      <c r="BM168" s="107">
        <f t="shared" si="1650"/>
        <v>0</v>
      </c>
      <c r="BN168" s="107">
        <f t="shared" si="1650"/>
        <v>0</v>
      </c>
      <c r="BO168" s="107">
        <f t="shared" si="1650"/>
        <v>0</v>
      </c>
      <c r="BP168" s="107">
        <f t="shared" si="1650"/>
        <v>0</v>
      </c>
      <c r="BQ168" s="107">
        <f t="shared" si="1650"/>
        <v>0</v>
      </c>
      <c r="BR168" s="107">
        <f t="shared" si="1650"/>
        <v>0</v>
      </c>
      <c r="BS168" s="107">
        <f t="shared" si="1650"/>
        <v>0</v>
      </c>
      <c r="BT168" s="107">
        <f t="shared" si="1650"/>
        <v>0</v>
      </c>
      <c r="BU168" s="107">
        <f t="shared" si="1650"/>
        <v>0</v>
      </c>
      <c r="BV168" s="107">
        <f t="shared" si="1650"/>
        <v>0</v>
      </c>
      <c r="BW168" s="107">
        <f t="shared" si="1650"/>
        <v>0</v>
      </c>
      <c r="BX168" s="107">
        <f t="shared" si="1650"/>
        <v>0</v>
      </c>
      <c r="BY168" s="107">
        <f t="shared" ref="BY168:DG168" si="1651">BY169</f>
        <v>1</v>
      </c>
      <c r="BZ168" s="107">
        <f t="shared" si="1651"/>
        <v>24177.384000000002</v>
      </c>
      <c r="CA168" s="107">
        <f t="shared" si="1651"/>
        <v>0</v>
      </c>
      <c r="CB168" s="107">
        <f t="shared" si="1651"/>
        <v>0</v>
      </c>
      <c r="CC168" s="107">
        <f t="shared" si="1651"/>
        <v>0</v>
      </c>
      <c r="CD168" s="107">
        <f t="shared" si="1651"/>
        <v>0</v>
      </c>
      <c r="CE168" s="107">
        <f t="shared" si="1651"/>
        <v>0</v>
      </c>
      <c r="CF168" s="107">
        <f t="shared" si="1651"/>
        <v>0</v>
      </c>
      <c r="CG168" s="107">
        <f t="shared" si="1651"/>
        <v>0</v>
      </c>
      <c r="CH168" s="107">
        <f t="shared" si="1651"/>
        <v>0</v>
      </c>
      <c r="CI168" s="107">
        <f t="shared" si="1651"/>
        <v>0</v>
      </c>
      <c r="CJ168" s="107">
        <f t="shared" si="1651"/>
        <v>0</v>
      </c>
      <c r="CK168" s="107">
        <f t="shared" si="1651"/>
        <v>0</v>
      </c>
      <c r="CL168" s="107">
        <f t="shared" si="1651"/>
        <v>0</v>
      </c>
      <c r="CM168" s="107">
        <f t="shared" si="1651"/>
        <v>0</v>
      </c>
      <c r="CN168" s="107">
        <f t="shared" si="1651"/>
        <v>0</v>
      </c>
      <c r="CO168" s="107">
        <f t="shared" si="1651"/>
        <v>0</v>
      </c>
      <c r="CP168" s="107">
        <f t="shared" si="1651"/>
        <v>0</v>
      </c>
      <c r="CQ168" s="107">
        <f t="shared" si="1651"/>
        <v>0</v>
      </c>
      <c r="CR168" s="107">
        <f t="shared" si="1651"/>
        <v>0</v>
      </c>
      <c r="CS168" s="107">
        <f t="shared" si="1651"/>
        <v>0</v>
      </c>
      <c r="CT168" s="107">
        <f t="shared" si="1651"/>
        <v>0</v>
      </c>
      <c r="CU168" s="107">
        <f t="shared" si="1651"/>
        <v>0</v>
      </c>
      <c r="CV168" s="107">
        <f t="shared" si="1651"/>
        <v>0</v>
      </c>
      <c r="CW168" s="107">
        <f>CW169</f>
        <v>0</v>
      </c>
      <c r="CX168" s="107">
        <f t="shared" si="1651"/>
        <v>0</v>
      </c>
      <c r="CY168" s="107">
        <f>CY169</f>
        <v>0</v>
      </c>
      <c r="CZ168" s="107">
        <f t="shared" si="1651"/>
        <v>0</v>
      </c>
      <c r="DA168" s="107">
        <f>DA169</f>
        <v>0</v>
      </c>
      <c r="DB168" s="107">
        <f t="shared" si="1651"/>
        <v>0</v>
      </c>
      <c r="DC168" s="107">
        <f t="shared" si="1651"/>
        <v>0</v>
      </c>
      <c r="DD168" s="107">
        <f t="shared" si="1651"/>
        <v>0</v>
      </c>
      <c r="DE168" s="132">
        <f t="shared" si="1651"/>
        <v>0</v>
      </c>
      <c r="DF168" s="107">
        <f t="shared" si="1651"/>
        <v>0</v>
      </c>
      <c r="DG168" s="107">
        <f t="shared" si="1651"/>
        <v>0</v>
      </c>
      <c r="DH168" s="107">
        <f>DH169</f>
        <v>0</v>
      </c>
      <c r="DI168" s="107">
        <f>DI169</f>
        <v>0</v>
      </c>
      <c r="DJ168" s="107">
        <f>DJ169</f>
        <v>0</v>
      </c>
      <c r="DK168" s="107">
        <f t="shared" ref="DK168:ED168" si="1652">DK169</f>
        <v>0</v>
      </c>
      <c r="DL168" s="107">
        <f t="shared" si="1652"/>
        <v>0</v>
      </c>
      <c r="DM168" s="107">
        <f t="shared" si="1652"/>
        <v>0</v>
      </c>
      <c r="DN168" s="107">
        <f t="shared" si="1652"/>
        <v>0</v>
      </c>
      <c r="DO168" s="107">
        <f t="shared" si="1652"/>
        <v>0</v>
      </c>
      <c r="DP168" s="107">
        <f t="shared" si="1652"/>
        <v>0</v>
      </c>
      <c r="DQ168" s="107">
        <f t="shared" si="1652"/>
        <v>0</v>
      </c>
      <c r="DR168" s="107">
        <f t="shared" si="1652"/>
        <v>0</v>
      </c>
      <c r="DS168" s="107">
        <f t="shared" si="1652"/>
        <v>0</v>
      </c>
      <c r="DT168" s="107">
        <f t="shared" si="1652"/>
        <v>0</v>
      </c>
      <c r="DU168" s="107">
        <f t="shared" si="1652"/>
        <v>0</v>
      </c>
      <c r="DV168" s="107">
        <f t="shared" si="1652"/>
        <v>0</v>
      </c>
      <c r="DW168" s="107">
        <f t="shared" si="1652"/>
        <v>0</v>
      </c>
      <c r="DX168" s="107">
        <f t="shared" si="1652"/>
        <v>0</v>
      </c>
      <c r="DY168" s="107">
        <f t="shared" si="1652"/>
        <v>0</v>
      </c>
      <c r="DZ168" s="107">
        <f t="shared" si="1652"/>
        <v>0</v>
      </c>
      <c r="EA168" s="107">
        <f t="shared" si="1652"/>
        <v>0</v>
      </c>
      <c r="EB168" s="107">
        <f t="shared" si="1652"/>
        <v>0</v>
      </c>
      <c r="EC168" s="107">
        <f t="shared" si="1652"/>
        <v>0</v>
      </c>
      <c r="ED168" s="107">
        <f t="shared" si="1652"/>
        <v>0</v>
      </c>
      <c r="EE168" s="107">
        <f>SUM(EE169)</f>
        <v>100</v>
      </c>
      <c r="EF168" s="185">
        <f>SUM(EF169)</f>
        <v>2417738.4</v>
      </c>
      <c r="EG168" s="185"/>
      <c r="EH168" s="185"/>
      <c r="EI168" s="185"/>
      <c r="EJ168" s="185"/>
      <c r="EK168" s="185"/>
      <c r="EL168" s="185"/>
      <c r="EM168" s="107">
        <f>EM169</f>
        <v>101</v>
      </c>
      <c r="EN168" s="107">
        <f>EN169</f>
        <v>2441915.784</v>
      </c>
    </row>
    <row r="169" spans="1:144" s="3" customFormat="1" ht="45" customHeight="1" x14ac:dyDescent="0.25">
      <c r="A169" s="143"/>
      <c r="B169" s="73">
        <v>127</v>
      </c>
      <c r="C169" s="147" t="s">
        <v>403</v>
      </c>
      <c r="D169" s="162" t="s">
        <v>404</v>
      </c>
      <c r="E169" s="76">
        <v>17622</v>
      </c>
      <c r="F169" s="77">
        <v>0.98</v>
      </c>
      <c r="G169" s="78"/>
      <c r="H169" s="79">
        <v>1</v>
      </c>
      <c r="I169" s="124">
        <v>1.4</v>
      </c>
      <c r="J169" s="124">
        <v>1.68</v>
      </c>
      <c r="K169" s="124">
        <v>2.23</v>
      </c>
      <c r="L169" s="126">
        <v>2.57</v>
      </c>
      <c r="M169" s="81"/>
      <c r="N169" s="82">
        <f>(M169*$E169*$F169*$H169*$I169*N$10)</f>
        <v>0</v>
      </c>
      <c r="O169" s="144"/>
      <c r="P169" s="82">
        <f>(O169*$E169*$F169*$H169*$I169*P$10)</f>
        <v>0</v>
      </c>
      <c r="Q169" s="87"/>
      <c r="R169" s="82">
        <f>(Q169*$E169*$F169*$H169*$I169*R$10)</f>
        <v>0</v>
      </c>
      <c r="S169" s="81"/>
      <c r="T169" s="82">
        <f>(S169*$E169*$F169*$H169*$I169*T$10)</f>
        <v>0</v>
      </c>
      <c r="U169" s="81"/>
      <c r="V169" s="82">
        <f>(U169*$E169*$F169*$H169*$I169*V$10)</f>
        <v>0</v>
      </c>
      <c r="W169" s="81"/>
      <c r="X169" s="82">
        <f>(W169*$E169*$F169*$H169*$I169*X$10)</f>
        <v>0</v>
      </c>
      <c r="Y169" s="87"/>
      <c r="Z169" s="82">
        <f>(Y169*$E169*$F169*$H169*$I169*Z$10)</f>
        <v>0</v>
      </c>
      <c r="AA169" s="81"/>
      <c r="AB169" s="82">
        <f>(AA169*$E169*$F169*$H169*$I169*AB$10)</f>
        <v>0</v>
      </c>
      <c r="AC169" s="87"/>
      <c r="AD169" s="81">
        <f>SUM(AC169*$E169*$F169*$H169*$J169*$AD$10)</f>
        <v>0</v>
      </c>
      <c r="AE169" s="87"/>
      <c r="AF169" s="81">
        <f>SUM(AE169*$E169*$F169*$H169*$J169)</f>
        <v>0</v>
      </c>
      <c r="AG169" s="81"/>
      <c r="AH169" s="82">
        <f>(AG169*$E169*$F169*$H169*$I169*AH$10)</f>
        <v>0</v>
      </c>
      <c r="AI169" s="81"/>
      <c r="AJ169" s="82">
        <f>(AI169*$E169*$F169*$H169*$I169*AJ$10)</f>
        <v>0</v>
      </c>
      <c r="AK169" s="81"/>
      <c r="AL169" s="82">
        <f>(AK169*$E169*$F169*$H169*$I169*AL$10)</f>
        <v>0</v>
      </c>
      <c r="AM169" s="81"/>
      <c r="AN169" s="82">
        <f>(AM169*$E169*$F169*$H169*$I169*AN$10)</f>
        <v>0</v>
      </c>
      <c r="AO169" s="81"/>
      <c r="AP169" s="82">
        <f>(AO169*$E169*$F169*$H169*$I169*AP$10)</f>
        <v>0</v>
      </c>
      <c r="AQ169" s="81"/>
      <c r="AR169" s="82">
        <f>(AQ169*$E169*$F169*$H169*$I169*AR$10)</f>
        <v>0</v>
      </c>
      <c r="AS169" s="81"/>
      <c r="AT169" s="82">
        <f>(AS169*$E169*$F169*$H169*$I169*AT$10)</f>
        <v>0</v>
      </c>
      <c r="AU169" s="81"/>
      <c r="AV169" s="82">
        <f>(AU169*$E169*$F169*$H169*$I169*AV$10)</f>
        <v>0</v>
      </c>
      <c r="AW169" s="81"/>
      <c r="AX169" s="82">
        <f>(AW169*$E169*$F169*$H169*$I169*AX$10)</f>
        <v>0</v>
      </c>
      <c r="AY169" s="81"/>
      <c r="AZ169" s="82">
        <f>(AY169*$E169*$F169*$H169*$I169*AZ$10)</f>
        <v>0</v>
      </c>
      <c r="BA169" s="81"/>
      <c r="BB169" s="82">
        <f>(BA169*$E169*$F169*$H169*$I169*BB$10)</f>
        <v>0</v>
      </c>
      <c r="BC169" s="81"/>
      <c r="BD169" s="82">
        <f>(BC169*$E169*$F169*$H169*$I169*BD$10)</f>
        <v>0</v>
      </c>
      <c r="BE169" s="81"/>
      <c r="BF169" s="82">
        <f>(BE169*$E169*$F169*$H169*$I169*BF$10)</f>
        <v>0</v>
      </c>
      <c r="BG169" s="81"/>
      <c r="BH169" s="82">
        <f>(BG169*$E169*$F169*$H169*$I169*BH$10)</f>
        <v>0</v>
      </c>
      <c r="BI169" s="81"/>
      <c r="BJ169" s="82">
        <f>(BI169*$E169*$F169*$H169*$I169*BJ$10)</f>
        <v>0</v>
      </c>
      <c r="BK169" s="81"/>
      <c r="BL169" s="82">
        <f>(BK169*$E169*$F169*$H169*$I169*BL$10)</f>
        <v>0</v>
      </c>
      <c r="BM169" s="148"/>
      <c r="BN169" s="82">
        <f>(BM169*$E169*$F169*$H169*$I169*BN$10)</f>
        <v>0</v>
      </c>
      <c r="BO169" s="81"/>
      <c r="BP169" s="82">
        <f>(BO169*$E169*$F169*$H169*$I169*BP$10)</f>
        <v>0</v>
      </c>
      <c r="BQ169" s="81"/>
      <c r="BR169" s="82">
        <f>(BQ169*$E169*$F169*$H169*$I169*BR$10)</f>
        <v>0</v>
      </c>
      <c r="BS169" s="81"/>
      <c r="BT169" s="82">
        <f>(BS169*$E169*$F169*$H169*$I169*BT$10)</f>
        <v>0</v>
      </c>
      <c r="BU169" s="81"/>
      <c r="BV169" s="82">
        <f>(BU169*$E169*$F169*$H169*$I169*BV$10)</f>
        <v>0</v>
      </c>
      <c r="BW169" s="81"/>
      <c r="BX169" s="82">
        <f>(BW169*$E169*$F169*$H169*$I169*BX$10)</f>
        <v>0</v>
      </c>
      <c r="BY169" s="101">
        <v>1</v>
      </c>
      <c r="BZ169" s="82">
        <f>(BY169*$E169*$F169*$H169*$I169*BZ$10)</f>
        <v>24177.384000000002</v>
      </c>
      <c r="CA169" s="87"/>
      <c r="CB169" s="84">
        <f>SUM(CA169*$E169*$F169*$H169*$J169*CB$10)</f>
        <v>0</v>
      </c>
      <c r="CC169" s="81"/>
      <c r="CD169" s="84">
        <f>SUM(CC169*$E169*$F169*$H169*$J169*CD$10)</f>
        <v>0</v>
      </c>
      <c r="CE169" s="81"/>
      <c r="CF169" s="84">
        <f>SUM(CE169*$E169*$F169*$H169*$J169*CF$10)</f>
        <v>0</v>
      </c>
      <c r="CG169" s="87"/>
      <c r="CH169" s="84">
        <f>SUM(CG169*$E169*$F169*$H169*$J169*CH$10)</f>
        <v>0</v>
      </c>
      <c r="CI169" s="87"/>
      <c r="CJ169" s="84">
        <f>SUM(CI169*$E169*$F169*$H169*$J169*CJ$10)</f>
        <v>0</v>
      </c>
      <c r="CK169" s="81"/>
      <c r="CL169" s="84">
        <f>SUM(CK169*$E169*$F169*$H169*$J169*CL$10)</f>
        <v>0</v>
      </c>
      <c r="CM169" s="81"/>
      <c r="CN169" s="84">
        <f>SUM(CM169*$E169*$F169*$H169*$J169*CN$10)</f>
        <v>0</v>
      </c>
      <c r="CO169" s="87"/>
      <c r="CP169" s="84">
        <f>SUM(CO169*$E169*$F169*$H169*$J169*CP$10)</f>
        <v>0</v>
      </c>
      <c r="CQ169" s="81"/>
      <c r="CR169" s="84">
        <f>SUM(CQ169*$E169*$F169*$H169*$J169*CR$10)</f>
        <v>0</v>
      </c>
      <c r="CS169" s="81"/>
      <c r="CT169" s="84">
        <f>SUM(CS169*$E169*$F169*$H169*$J169*CT$10)</f>
        <v>0</v>
      </c>
      <c r="CU169" s="81"/>
      <c r="CV169" s="84">
        <f>SUM(CU169*$E169*$F169*$H169*$J169*CV$10)</f>
        <v>0</v>
      </c>
      <c r="CW169" s="81"/>
      <c r="CX169" s="84">
        <f>SUM(CW169*$E169*$F169*$H169*$J169*CX$10)</f>
        <v>0</v>
      </c>
      <c r="CY169" s="81"/>
      <c r="CZ169" s="84">
        <f>SUM(CY169*$E169*$F169*$H169*$J169*CZ$10)</f>
        <v>0</v>
      </c>
      <c r="DA169" s="81"/>
      <c r="DB169" s="84">
        <f>SUM(DA169*$E169*$F169*$H169*$J169*DB$10)</f>
        <v>0</v>
      </c>
      <c r="DC169" s="81"/>
      <c r="DD169" s="81">
        <f>SUM(DC169*$E169*$F169*$H169*$J169*DD$10)</f>
        <v>0</v>
      </c>
      <c r="DE169" s="85"/>
      <c r="DF169" s="81">
        <f>SUM(DE169*$E169*$F169*$H169*$J169*DF$10)</f>
        <v>0</v>
      </c>
      <c r="DG169" s="81"/>
      <c r="DH169" s="81">
        <f>SUM(DG169*$E169*$F169*$H169*$K169*DH$10)</f>
        <v>0</v>
      </c>
      <c r="DI169" s="81"/>
      <c r="DJ169" s="81">
        <f>SUM(DI169*$E169*$F169*$H169*$L169*DJ$10)</f>
        <v>0</v>
      </c>
      <c r="DK169" s="81"/>
      <c r="DL169" s="82">
        <f>(DK169*$E169*$F169*$H169*$I169*DL$10)</f>
        <v>0</v>
      </c>
      <c r="DM169" s="81"/>
      <c r="DN169" s="82">
        <f>(DM169*$E169*$F169*$H169*$I169*DN$10)</f>
        <v>0</v>
      </c>
      <c r="DO169" s="81"/>
      <c r="DP169" s="84">
        <f>SUM(DO169*$E169*$F169*$H169)</f>
        <v>0</v>
      </c>
      <c r="DQ169" s="81"/>
      <c r="DR169" s="87"/>
      <c r="DS169" s="81"/>
      <c r="DT169" s="82">
        <f>(DS169*$E169*$F169*$H169*$I169*DT$10)</f>
        <v>0</v>
      </c>
      <c r="DU169" s="81"/>
      <c r="DV169" s="82">
        <f>(DU169*$E169*$F169*$H169*$I169*DV$10)</f>
        <v>0</v>
      </c>
      <c r="DW169" s="81"/>
      <c r="DX169" s="87"/>
      <c r="DY169" s="86"/>
      <c r="DZ169" s="86"/>
      <c r="EA169" s="101"/>
      <c r="EB169" s="87">
        <f>(EA169*$E169*$F169*$H169*$I169)</f>
        <v>0</v>
      </c>
      <c r="EC169" s="101"/>
      <c r="ED169" s="101"/>
      <c r="EE169" s="81">
        <v>100</v>
      </c>
      <c r="EF169" s="88">
        <f>(EE169*$E169*$F169*$H169*$I169)</f>
        <v>2417738.4</v>
      </c>
      <c r="EG169" s="149"/>
      <c r="EH169" s="149"/>
      <c r="EI169" s="149"/>
      <c r="EJ169" s="149"/>
      <c r="EK169" s="88"/>
      <c r="EL169" s="149"/>
      <c r="EM169" s="146">
        <f>SUM(M169,O169,Q169,S169,U169,W169,Y169,AA169,AC169,AE169,AG169,AI169,AK169,AM169,AO169,AQ169,AS169,AU169,AW169,AY169,BA169,BC169,BE169,BG169,BI169,BK169,BM169,BO169,BQ169,BS169,BU169,BW169,BY169,CA169,CC169,CE169,CG169,CI169,CK169,CM169,CO169,CQ169,CS169,CU169,CW169,CY169,DA169,DC169,DE169,DG169,DI169,DK169,DM169,DO169,DQ169,DS169,DU169,DW169,DY169,EA169,EC169,EE169)</f>
        <v>101</v>
      </c>
      <c r="EN169" s="146">
        <f>SUM(N169,P169,R169,T169,V169,X169,Z169,AB169,AD169,AF169,AH169,AJ169,AL169,AN169,AP169,AR169,AT169,AV169,AX169,AZ169,BB169,BD169,BF169,BH169,BJ169,BL169,BN169,BP169,BR169,BT169,BV169,BX169,BZ169,CB169,CD169,CF169,CH169,CJ169,CL169,CN169,CP169,CR169,CT169,CV169,CX169,CZ169,DB169,DD169,DF169,DH169,DJ169,DL169,DN169,DP169,DR169,DT169,DV169,DX169,DZ169,EB169,ED169,EF169)</f>
        <v>2441915.784</v>
      </c>
    </row>
    <row r="170" spans="1:144" s="122" customFormat="1" ht="15" customHeight="1" x14ac:dyDescent="0.25">
      <c r="A170" s="63">
        <v>27</v>
      </c>
      <c r="B170" s="63"/>
      <c r="C170" s="174" t="s">
        <v>405</v>
      </c>
      <c r="D170" s="163" t="s">
        <v>406</v>
      </c>
      <c r="E170" s="76">
        <v>17622</v>
      </c>
      <c r="F170" s="130"/>
      <c r="G170" s="78"/>
      <c r="H170" s="66"/>
      <c r="I170" s="131">
        <v>1.4</v>
      </c>
      <c r="J170" s="131">
        <v>1.68</v>
      </c>
      <c r="K170" s="131">
        <v>2.23</v>
      </c>
      <c r="L170" s="120">
        <v>2.57</v>
      </c>
      <c r="M170" s="107">
        <f t="shared" ref="M170:BX170" si="1653">M171</f>
        <v>0</v>
      </c>
      <c r="N170" s="107">
        <f t="shared" si="1653"/>
        <v>0</v>
      </c>
      <c r="O170" s="107">
        <f t="shared" si="1653"/>
        <v>0</v>
      </c>
      <c r="P170" s="107">
        <f t="shared" si="1653"/>
        <v>0</v>
      </c>
      <c r="Q170" s="107">
        <f t="shared" si="1653"/>
        <v>0</v>
      </c>
      <c r="R170" s="107">
        <f t="shared" si="1653"/>
        <v>0</v>
      </c>
      <c r="S170" s="107">
        <f t="shared" si="1653"/>
        <v>0</v>
      </c>
      <c r="T170" s="107">
        <f t="shared" si="1653"/>
        <v>0</v>
      </c>
      <c r="U170" s="107">
        <f t="shared" si="1653"/>
        <v>0</v>
      </c>
      <c r="V170" s="107">
        <f t="shared" si="1653"/>
        <v>0</v>
      </c>
      <c r="W170" s="107">
        <f t="shared" si="1653"/>
        <v>0</v>
      </c>
      <c r="X170" s="107">
        <f t="shared" si="1653"/>
        <v>0</v>
      </c>
      <c r="Y170" s="107">
        <f t="shared" si="1653"/>
        <v>1</v>
      </c>
      <c r="Z170" s="107">
        <f t="shared" si="1653"/>
        <v>18256.392</v>
      </c>
      <c r="AA170" s="107">
        <f t="shared" si="1653"/>
        <v>0</v>
      </c>
      <c r="AB170" s="107">
        <f t="shared" si="1653"/>
        <v>0</v>
      </c>
      <c r="AC170" s="107">
        <f t="shared" si="1653"/>
        <v>0</v>
      </c>
      <c r="AD170" s="107">
        <f t="shared" si="1653"/>
        <v>0</v>
      </c>
      <c r="AE170" s="107">
        <f>AE171</f>
        <v>0</v>
      </c>
      <c r="AF170" s="107">
        <f t="shared" si="1653"/>
        <v>0</v>
      </c>
      <c r="AG170" s="107">
        <f t="shared" si="1653"/>
        <v>0</v>
      </c>
      <c r="AH170" s="107">
        <f t="shared" si="1653"/>
        <v>0</v>
      </c>
      <c r="AI170" s="107">
        <f t="shared" si="1653"/>
        <v>0</v>
      </c>
      <c r="AJ170" s="107">
        <f t="shared" si="1653"/>
        <v>0</v>
      </c>
      <c r="AK170" s="107">
        <f t="shared" si="1653"/>
        <v>0</v>
      </c>
      <c r="AL170" s="107">
        <f t="shared" si="1653"/>
        <v>0</v>
      </c>
      <c r="AM170" s="107">
        <f t="shared" si="1653"/>
        <v>0</v>
      </c>
      <c r="AN170" s="107">
        <f t="shared" si="1653"/>
        <v>0</v>
      </c>
      <c r="AO170" s="107">
        <f t="shared" si="1653"/>
        <v>0</v>
      </c>
      <c r="AP170" s="107">
        <f t="shared" si="1653"/>
        <v>0</v>
      </c>
      <c r="AQ170" s="107">
        <f t="shared" si="1653"/>
        <v>0</v>
      </c>
      <c r="AR170" s="107">
        <f t="shared" si="1653"/>
        <v>0</v>
      </c>
      <c r="AS170" s="107">
        <f t="shared" si="1653"/>
        <v>0</v>
      </c>
      <c r="AT170" s="107">
        <f t="shared" si="1653"/>
        <v>0</v>
      </c>
      <c r="AU170" s="107">
        <f t="shared" si="1653"/>
        <v>0</v>
      </c>
      <c r="AV170" s="107">
        <f t="shared" si="1653"/>
        <v>0</v>
      </c>
      <c r="AW170" s="107">
        <f t="shared" si="1653"/>
        <v>0</v>
      </c>
      <c r="AX170" s="107">
        <f t="shared" si="1653"/>
        <v>0</v>
      </c>
      <c r="AY170" s="107">
        <f t="shared" si="1653"/>
        <v>0</v>
      </c>
      <c r="AZ170" s="107">
        <f t="shared" si="1653"/>
        <v>0</v>
      </c>
      <c r="BA170" s="107">
        <f t="shared" si="1653"/>
        <v>0</v>
      </c>
      <c r="BB170" s="107">
        <f t="shared" si="1653"/>
        <v>0</v>
      </c>
      <c r="BC170" s="107">
        <f t="shared" si="1653"/>
        <v>0</v>
      </c>
      <c r="BD170" s="107">
        <f t="shared" si="1653"/>
        <v>0</v>
      </c>
      <c r="BE170" s="107">
        <f t="shared" si="1653"/>
        <v>0</v>
      </c>
      <c r="BF170" s="107">
        <f t="shared" si="1653"/>
        <v>0</v>
      </c>
      <c r="BG170" s="107">
        <f t="shared" si="1653"/>
        <v>0</v>
      </c>
      <c r="BH170" s="107">
        <f t="shared" si="1653"/>
        <v>0</v>
      </c>
      <c r="BI170" s="107">
        <f t="shared" si="1653"/>
        <v>0</v>
      </c>
      <c r="BJ170" s="107">
        <f t="shared" si="1653"/>
        <v>0</v>
      </c>
      <c r="BK170" s="107">
        <f t="shared" si="1653"/>
        <v>0</v>
      </c>
      <c r="BL170" s="107">
        <f t="shared" si="1653"/>
        <v>0</v>
      </c>
      <c r="BM170" s="107">
        <f t="shared" si="1653"/>
        <v>0</v>
      </c>
      <c r="BN170" s="107">
        <f t="shared" si="1653"/>
        <v>0</v>
      </c>
      <c r="BO170" s="107">
        <f t="shared" si="1653"/>
        <v>0</v>
      </c>
      <c r="BP170" s="107">
        <f t="shared" si="1653"/>
        <v>0</v>
      </c>
      <c r="BQ170" s="107">
        <f t="shared" si="1653"/>
        <v>0</v>
      </c>
      <c r="BR170" s="107">
        <f t="shared" si="1653"/>
        <v>0</v>
      </c>
      <c r="BS170" s="107">
        <f t="shared" si="1653"/>
        <v>0</v>
      </c>
      <c r="BT170" s="107">
        <f t="shared" si="1653"/>
        <v>0</v>
      </c>
      <c r="BU170" s="107">
        <f t="shared" si="1653"/>
        <v>0</v>
      </c>
      <c r="BV170" s="107">
        <f t="shared" si="1653"/>
        <v>0</v>
      </c>
      <c r="BW170" s="107">
        <f t="shared" si="1653"/>
        <v>3</v>
      </c>
      <c r="BX170" s="107">
        <f t="shared" si="1653"/>
        <v>54769.175999999992</v>
      </c>
      <c r="BY170" s="107">
        <f t="shared" ref="BY170:DG170" si="1654">BY171</f>
        <v>1</v>
      </c>
      <c r="BZ170" s="107">
        <f t="shared" si="1654"/>
        <v>18256.392</v>
      </c>
      <c r="CA170" s="107">
        <f t="shared" si="1654"/>
        <v>10</v>
      </c>
      <c r="CB170" s="107">
        <f t="shared" si="1654"/>
        <v>219076.704</v>
      </c>
      <c r="CC170" s="107">
        <f t="shared" si="1654"/>
        <v>0</v>
      </c>
      <c r="CD170" s="107">
        <f t="shared" si="1654"/>
        <v>0</v>
      </c>
      <c r="CE170" s="107">
        <f t="shared" si="1654"/>
        <v>0</v>
      </c>
      <c r="CF170" s="107">
        <f t="shared" si="1654"/>
        <v>0</v>
      </c>
      <c r="CG170" s="107">
        <f t="shared" si="1654"/>
        <v>0</v>
      </c>
      <c r="CH170" s="107">
        <f t="shared" si="1654"/>
        <v>0</v>
      </c>
      <c r="CI170" s="107">
        <f t="shared" si="1654"/>
        <v>0</v>
      </c>
      <c r="CJ170" s="107">
        <f t="shared" si="1654"/>
        <v>0</v>
      </c>
      <c r="CK170" s="107">
        <f t="shared" si="1654"/>
        <v>0</v>
      </c>
      <c r="CL170" s="107">
        <f t="shared" si="1654"/>
        <v>0</v>
      </c>
      <c r="CM170" s="107">
        <f t="shared" si="1654"/>
        <v>0</v>
      </c>
      <c r="CN170" s="107">
        <f t="shared" si="1654"/>
        <v>0</v>
      </c>
      <c r="CO170" s="107">
        <f t="shared" si="1654"/>
        <v>0</v>
      </c>
      <c r="CP170" s="107">
        <f t="shared" si="1654"/>
        <v>0</v>
      </c>
      <c r="CQ170" s="107">
        <f t="shared" si="1654"/>
        <v>0</v>
      </c>
      <c r="CR170" s="107">
        <f t="shared" si="1654"/>
        <v>0</v>
      </c>
      <c r="CS170" s="107">
        <f t="shared" si="1654"/>
        <v>0</v>
      </c>
      <c r="CT170" s="107">
        <f t="shared" si="1654"/>
        <v>0</v>
      </c>
      <c r="CU170" s="107">
        <f t="shared" si="1654"/>
        <v>0</v>
      </c>
      <c r="CV170" s="107">
        <f t="shared" si="1654"/>
        <v>0</v>
      </c>
      <c r="CW170" s="107">
        <f>CW171</f>
        <v>0</v>
      </c>
      <c r="CX170" s="107">
        <f t="shared" si="1654"/>
        <v>0</v>
      </c>
      <c r="CY170" s="107">
        <f>CY171</f>
        <v>0</v>
      </c>
      <c r="CZ170" s="107">
        <f t="shared" si="1654"/>
        <v>0</v>
      </c>
      <c r="DA170" s="107">
        <f>DA171</f>
        <v>0</v>
      </c>
      <c r="DB170" s="107">
        <f t="shared" si="1654"/>
        <v>0</v>
      </c>
      <c r="DC170" s="107">
        <f t="shared" si="1654"/>
        <v>2</v>
      </c>
      <c r="DD170" s="107">
        <f t="shared" si="1654"/>
        <v>43815.340799999998</v>
      </c>
      <c r="DE170" s="132">
        <f t="shared" si="1654"/>
        <v>0</v>
      </c>
      <c r="DF170" s="107">
        <f t="shared" si="1654"/>
        <v>0</v>
      </c>
      <c r="DG170" s="107">
        <f t="shared" si="1654"/>
        <v>0</v>
      </c>
      <c r="DH170" s="107">
        <f>DH171</f>
        <v>0</v>
      </c>
      <c r="DI170" s="107">
        <f>DI171</f>
        <v>0</v>
      </c>
      <c r="DJ170" s="107">
        <f>DJ171</f>
        <v>0</v>
      </c>
      <c r="DK170" s="107">
        <f t="shared" ref="DK170:ED170" si="1655">DK171</f>
        <v>0</v>
      </c>
      <c r="DL170" s="107">
        <f t="shared" si="1655"/>
        <v>0</v>
      </c>
      <c r="DM170" s="107">
        <f t="shared" si="1655"/>
        <v>0</v>
      </c>
      <c r="DN170" s="107">
        <f t="shared" si="1655"/>
        <v>0</v>
      </c>
      <c r="DO170" s="107">
        <f t="shared" si="1655"/>
        <v>0</v>
      </c>
      <c r="DP170" s="107">
        <f t="shared" si="1655"/>
        <v>0</v>
      </c>
      <c r="DQ170" s="107">
        <f t="shared" si="1655"/>
        <v>0</v>
      </c>
      <c r="DR170" s="107">
        <f t="shared" si="1655"/>
        <v>0</v>
      </c>
      <c r="DS170" s="107">
        <f t="shared" si="1655"/>
        <v>0</v>
      </c>
      <c r="DT170" s="107">
        <f t="shared" si="1655"/>
        <v>0</v>
      </c>
      <c r="DU170" s="107">
        <f t="shared" si="1655"/>
        <v>0</v>
      </c>
      <c r="DV170" s="107">
        <f t="shared" si="1655"/>
        <v>0</v>
      </c>
      <c r="DW170" s="107">
        <f t="shared" si="1655"/>
        <v>0</v>
      </c>
      <c r="DX170" s="107">
        <f t="shared" si="1655"/>
        <v>0</v>
      </c>
      <c r="DY170" s="107">
        <f t="shared" si="1655"/>
        <v>0</v>
      </c>
      <c r="DZ170" s="107">
        <f t="shared" si="1655"/>
        <v>0</v>
      </c>
      <c r="EA170" s="107">
        <f t="shared" si="1655"/>
        <v>0</v>
      </c>
      <c r="EB170" s="107">
        <f t="shared" si="1655"/>
        <v>0</v>
      </c>
      <c r="EC170" s="107">
        <f t="shared" si="1655"/>
        <v>0</v>
      </c>
      <c r="ED170" s="107">
        <f t="shared" si="1655"/>
        <v>0</v>
      </c>
      <c r="EE170" s="107"/>
      <c r="EF170" s="107"/>
      <c r="EG170" s="107"/>
      <c r="EH170" s="107"/>
      <c r="EI170" s="107"/>
      <c r="EJ170" s="107"/>
      <c r="EK170" s="107"/>
      <c r="EL170" s="107"/>
      <c r="EM170" s="107">
        <f>EM171</f>
        <v>17</v>
      </c>
      <c r="EN170" s="107">
        <f>EN171</f>
        <v>354174.0048</v>
      </c>
    </row>
    <row r="171" spans="1:144" s="3" customFormat="1" ht="30" customHeight="1" x14ac:dyDescent="0.25">
      <c r="A171" s="143"/>
      <c r="B171" s="73">
        <v>128</v>
      </c>
      <c r="C171" s="147" t="s">
        <v>407</v>
      </c>
      <c r="D171" s="164" t="s">
        <v>408</v>
      </c>
      <c r="E171" s="76">
        <v>17622</v>
      </c>
      <c r="F171" s="182">
        <v>0.74</v>
      </c>
      <c r="G171" s="78"/>
      <c r="H171" s="79">
        <v>1</v>
      </c>
      <c r="I171" s="124">
        <v>1.4</v>
      </c>
      <c r="J171" s="124">
        <v>1.68</v>
      </c>
      <c r="K171" s="124">
        <v>2.23</v>
      </c>
      <c r="L171" s="126">
        <v>2.57</v>
      </c>
      <c r="M171" s="81"/>
      <c r="N171" s="82">
        <f>(M171*$E171*$F171*$H171*$I171*N$10)</f>
        <v>0</v>
      </c>
      <c r="O171" s="144"/>
      <c r="P171" s="82">
        <f>(O171*$E171*$F171*$H171*$I171*P$10)</f>
        <v>0</v>
      </c>
      <c r="Q171" s="87"/>
      <c r="R171" s="82">
        <f>(Q171*$E171*$F171*$H171*$I171*R$10)</f>
        <v>0</v>
      </c>
      <c r="S171" s="81"/>
      <c r="T171" s="82">
        <f>(S171*$E171*$F171*$H171*$I171*T$10)</f>
        <v>0</v>
      </c>
      <c r="U171" s="81"/>
      <c r="V171" s="82">
        <f>(U171*$E171*$F171*$H171*$I171*V$10)</f>
        <v>0</v>
      </c>
      <c r="W171" s="81"/>
      <c r="X171" s="82">
        <f>(W171*$E171*$F171*$H171*$I171*X$10)</f>
        <v>0</v>
      </c>
      <c r="Y171" s="87">
        <v>1</v>
      </c>
      <c r="Z171" s="82">
        <f>(Y171*$E171*$F171*$H171*$I171*Z$10)</f>
        <v>18256.392</v>
      </c>
      <c r="AA171" s="81"/>
      <c r="AB171" s="82">
        <f>(AA171*$E171*$F171*$H171*$I171*AB$10)</f>
        <v>0</v>
      </c>
      <c r="AC171" s="87"/>
      <c r="AD171" s="81">
        <f>SUM(AC171*$E171*$F171*$H171*$J171*$AD$10)</f>
        <v>0</v>
      </c>
      <c r="AE171" s="87"/>
      <c r="AF171" s="81">
        <f>SUM(AE171*$E171*$F171*$H171*$J171)</f>
        <v>0</v>
      </c>
      <c r="AG171" s="81"/>
      <c r="AH171" s="82">
        <f>(AG171*$E171*$F171*$H171*$I171*AH$10)</f>
        <v>0</v>
      </c>
      <c r="AI171" s="81"/>
      <c r="AJ171" s="82">
        <f>(AI171*$E171*$F171*$H171*$I171*AJ$10)</f>
        <v>0</v>
      </c>
      <c r="AK171" s="81"/>
      <c r="AL171" s="82">
        <f>(AK171*$E171*$F171*$H171*$I171*AL$10)</f>
        <v>0</v>
      </c>
      <c r="AM171" s="81"/>
      <c r="AN171" s="82">
        <f>(AM171*$E171*$F171*$H171*$I171*AN$10)</f>
        <v>0</v>
      </c>
      <c r="AO171" s="81"/>
      <c r="AP171" s="82">
        <f>(AO171*$E171*$F171*$H171*$I171*AP$10)</f>
        <v>0</v>
      </c>
      <c r="AQ171" s="81"/>
      <c r="AR171" s="82">
        <f>(AQ171*$E171*$F171*$H171*$I171*AR$10)</f>
        <v>0</v>
      </c>
      <c r="AS171" s="81"/>
      <c r="AT171" s="82">
        <f>(AS171*$E171*$F171*$H171*$I171*AT$10)</f>
        <v>0</v>
      </c>
      <c r="AU171" s="81"/>
      <c r="AV171" s="82">
        <f>(AU171*$E171*$F171*$H171*$I171*AV$10)</f>
        <v>0</v>
      </c>
      <c r="AW171" s="81"/>
      <c r="AX171" s="82">
        <f>(AW171*$E171*$F171*$H171*$I171*AX$10)</f>
        <v>0</v>
      </c>
      <c r="AY171" s="81"/>
      <c r="AZ171" s="82">
        <f>(AY171*$E171*$F171*$H171*$I171*AZ$10)</f>
        <v>0</v>
      </c>
      <c r="BA171" s="81"/>
      <c r="BB171" s="82">
        <f>(BA171*$E171*$F171*$H171*$I171*BB$10)</f>
        <v>0</v>
      </c>
      <c r="BC171" s="81"/>
      <c r="BD171" s="82">
        <f>(BC171*$E171*$F171*$H171*$I171*BD$10)</f>
        <v>0</v>
      </c>
      <c r="BE171" s="81"/>
      <c r="BF171" s="82">
        <f>(BE171*$E171*$F171*$H171*$I171*BF$10)</f>
        <v>0</v>
      </c>
      <c r="BG171" s="81"/>
      <c r="BH171" s="82">
        <f>(BG171*$E171*$F171*$H171*$I171*BH$10)</f>
        <v>0</v>
      </c>
      <c r="BI171" s="81"/>
      <c r="BJ171" s="82">
        <f>(BI171*$E171*$F171*$H171*$I171*BJ$10)</f>
        <v>0</v>
      </c>
      <c r="BK171" s="81"/>
      <c r="BL171" s="82">
        <f>(BK171*$E171*$F171*$H171*$I171*BL$10)</f>
        <v>0</v>
      </c>
      <c r="BM171" s="148"/>
      <c r="BN171" s="82">
        <f>(BM171*$E171*$F171*$H171*$I171*BN$10)</f>
        <v>0</v>
      </c>
      <c r="BO171" s="81"/>
      <c r="BP171" s="82">
        <f>(BO171*$E171*$F171*$H171*$I171*BP$10)</f>
        <v>0</v>
      </c>
      <c r="BQ171" s="81"/>
      <c r="BR171" s="82">
        <f>(BQ171*$E171*$F171*$H171*$I171*BR$10)</f>
        <v>0</v>
      </c>
      <c r="BS171" s="81"/>
      <c r="BT171" s="82">
        <f>(BS171*$E171*$F171*$H171*$I171*BT$10)</f>
        <v>0</v>
      </c>
      <c r="BU171" s="81"/>
      <c r="BV171" s="82">
        <f>(BU171*$E171*$F171*$H171*$I171*BV$10)</f>
        <v>0</v>
      </c>
      <c r="BW171" s="81">
        <v>3</v>
      </c>
      <c r="BX171" s="82">
        <f>(BW171*$E171*$F171*$H171*$I171*BX$10)</f>
        <v>54769.175999999992</v>
      </c>
      <c r="BY171" s="81">
        <v>1</v>
      </c>
      <c r="BZ171" s="82">
        <f>(BY171*$E171*$F171*$H171*$I171*BZ$10)</f>
        <v>18256.392</v>
      </c>
      <c r="CA171" s="87">
        <v>10</v>
      </c>
      <c r="CB171" s="84">
        <f>SUM(CA171*$E171*$F171*$H171*$J171*CB$10)</f>
        <v>219076.704</v>
      </c>
      <c r="CC171" s="81"/>
      <c r="CD171" s="84">
        <f>SUM(CC171*$E171*$F171*$H171*$J171*CD$10)</f>
        <v>0</v>
      </c>
      <c r="CE171" s="81"/>
      <c r="CF171" s="84">
        <f>SUM(CE171*$E171*$F171*$H171*$J171*CF$10)</f>
        <v>0</v>
      </c>
      <c r="CG171" s="87"/>
      <c r="CH171" s="84">
        <f>SUM(CG171*$E171*$F171*$H171*$J171*CH$10)</f>
        <v>0</v>
      </c>
      <c r="CI171" s="87"/>
      <c r="CJ171" s="84">
        <f>SUM(CI171*$E171*$F171*$H171*$J171*CJ$10)</f>
        <v>0</v>
      </c>
      <c r="CK171" s="81"/>
      <c r="CL171" s="84">
        <f>SUM(CK171*$E171*$F171*$H171*$J171*CL$10)</f>
        <v>0</v>
      </c>
      <c r="CM171" s="81"/>
      <c r="CN171" s="84">
        <f>SUM(CM171*$E171*$F171*$H171*$J171*CN$10)</f>
        <v>0</v>
      </c>
      <c r="CO171" s="87"/>
      <c r="CP171" s="84">
        <f>SUM(CO171*$E171*$F171*$H171*$J171*CP$10)</f>
        <v>0</v>
      </c>
      <c r="CQ171" s="81"/>
      <c r="CR171" s="84">
        <f>SUM(CQ171*$E171*$F171*$H171*$J171*CR$10)</f>
        <v>0</v>
      </c>
      <c r="CS171" s="81"/>
      <c r="CT171" s="84">
        <f>SUM(CS171*$E171*$F171*$H171*$J171*CT$10)</f>
        <v>0</v>
      </c>
      <c r="CU171" s="81"/>
      <c r="CV171" s="84">
        <f>SUM(CU171*$E171*$F171*$H171*$J171*CV$10)</f>
        <v>0</v>
      </c>
      <c r="CW171" s="81"/>
      <c r="CX171" s="84">
        <f>SUM(CW171*$E171*$F171*$H171*$J171*CX$10)</f>
        <v>0</v>
      </c>
      <c r="CY171" s="81"/>
      <c r="CZ171" s="84">
        <f>SUM(CY171*$E171*$F171*$H171*$J171*CZ$10)</f>
        <v>0</v>
      </c>
      <c r="DA171" s="81"/>
      <c r="DB171" s="84">
        <f>SUM(DA171*$E171*$F171*$H171*$J171*DB$10)</f>
        <v>0</v>
      </c>
      <c r="DC171" s="81">
        <v>2</v>
      </c>
      <c r="DD171" s="81">
        <f>SUM(DC171*$E171*$F171*$H171*$J171*DD$10)</f>
        <v>43815.340799999998</v>
      </c>
      <c r="DE171" s="85"/>
      <c r="DF171" s="81">
        <f>SUM(DE171*$E171*$F171*$H171*$J171*DF$10)</f>
        <v>0</v>
      </c>
      <c r="DG171" s="81"/>
      <c r="DH171" s="81">
        <f>SUM(DG171*$E171*$F171*$H171*$K171*DH$10)</f>
        <v>0</v>
      </c>
      <c r="DI171" s="81"/>
      <c r="DJ171" s="81">
        <f>SUM(DI171*$E171*$F171*$H171*$L171*DJ$10)</f>
        <v>0</v>
      </c>
      <c r="DK171" s="81"/>
      <c r="DL171" s="82">
        <f>(DK171*$E171*$F171*$H171*$I171*DL$10)</f>
        <v>0</v>
      </c>
      <c r="DM171" s="81"/>
      <c r="DN171" s="82">
        <f>(DM171*$E171*$F171*$H171*$I171*DN$10)</f>
        <v>0</v>
      </c>
      <c r="DO171" s="81"/>
      <c r="DP171" s="84">
        <f>SUM(DO171*$E171*$F171*$H171)</f>
        <v>0</v>
      </c>
      <c r="DQ171" s="81"/>
      <c r="DR171" s="87"/>
      <c r="DS171" s="81"/>
      <c r="DT171" s="82">
        <f>(DS171*$E171*$F171*$H171*$I171*DT$10)</f>
        <v>0</v>
      </c>
      <c r="DU171" s="81"/>
      <c r="DV171" s="82">
        <f>(DU171*$E171*$F171*$H171*$I171*DV$10)</f>
        <v>0</v>
      </c>
      <c r="DW171" s="81"/>
      <c r="DX171" s="87"/>
      <c r="DY171" s="86"/>
      <c r="DZ171" s="86"/>
      <c r="EA171" s="101"/>
      <c r="EB171" s="87">
        <f>(EA171*$E171*$F171*$H171*$I171)</f>
        <v>0</v>
      </c>
      <c r="EC171" s="101"/>
      <c r="ED171" s="101"/>
      <c r="EE171" s="101"/>
      <c r="EF171" s="88">
        <f>(EE171*$E171*$F171*$H171*$I171)</f>
        <v>0</v>
      </c>
      <c r="EG171" s="149"/>
      <c r="EH171" s="149"/>
      <c r="EI171" s="149"/>
      <c r="EJ171" s="149"/>
      <c r="EK171" s="88"/>
      <c r="EL171" s="149"/>
      <c r="EM171" s="146">
        <f>SUM(M171,O171,Q171,S171,U171,W171,Y171,AA171,AC171,AE171,AG171,AI171,AK171,AM171,AO171,AQ171,AS171,AU171,AW171,AY171,BA171,BC171,BE171,BG171,BI171,BK171,BM171,BO171,BQ171,BS171,BU171,BW171,BY171,CA171,CC171,CE171,CG171,CI171,CK171,CM171,CO171,CQ171,CS171,CU171,CW171,CY171,DA171,DC171,DE171,DG171,DI171,DK171,DM171,DO171,DQ171,DS171,DU171,DW171,DY171,EA171,EC171)</f>
        <v>17</v>
      </c>
      <c r="EN171" s="146">
        <f>SUM(N171,P171,R171,T171,V171,X171,Z171,AB171,AD171,AF171,AH171,AJ171,AL171,AN171,AP171,AR171,AT171,AV171,AX171,AZ171,BB171,BD171,BF171,BH171,BJ171,BL171,BN171,BP171,BR171,BT171,BV171,BX171,BZ171,CB171,CD171,CF171,CH171,CJ171,CL171,CN171,CP171,CR171,CT171,CV171,CX171,CZ171,DB171,DD171,DF171,DH171,DJ171,DL171,DN171,DP171,DR171,DT171,DV171,DX171,DZ171,EB171,ED171)</f>
        <v>354174.0048</v>
      </c>
    </row>
    <row r="172" spans="1:144" s="122" customFormat="1" ht="15" customHeight="1" x14ac:dyDescent="0.25">
      <c r="A172" s="128">
        <v>28</v>
      </c>
      <c r="B172" s="137"/>
      <c r="C172" s="174" t="s">
        <v>409</v>
      </c>
      <c r="D172" s="163" t="s">
        <v>410</v>
      </c>
      <c r="E172" s="76">
        <v>17622</v>
      </c>
      <c r="F172" s="130"/>
      <c r="G172" s="78"/>
      <c r="H172" s="66"/>
      <c r="I172" s="131">
        <v>1.4</v>
      </c>
      <c r="J172" s="131">
        <v>1.68</v>
      </c>
      <c r="K172" s="131">
        <v>2.23</v>
      </c>
      <c r="L172" s="120">
        <v>2.57</v>
      </c>
      <c r="M172" s="107">
        <f t="shared" ref="M172:BX172" si="1656">M173</f>
        <v>0</v>
      </c>
      <c r="N172" s="107">
        <f t="shared" si="1656"/>
        <v>0</v>
      </c>
      <c r="O172" s="107">
        <f t="shared" si="1656"/>
        <v>0</v>
      </c>
      <c r="P172" s="107">
        <f t="shared" si="1656"/>
        <v>0</v>
      </c>
      <c r="Q172" s="107">
        <f t="shared" si="1656"/>
        <v>0</v>
      </c>
      <c r="R172" s="107">
        <f t="shared" si="1656"/>
        <v>0</v>
      </c>
      <c r="S172" s="107">
        <f t="shared" si="1656"/>
        <v>0</v>
      </c>
      <c r="T172" s="107">
        <f t="shared" si="1656"/>
        <v>0</v>
      </c>
      <c r="U172" s="107">
        <f t="shared" si="1656"/>
        <v>0</v>
      </c>
      <c r="V172" s="107">
        <f t="shared" si="1656"/>
        <v>0</v>
      </c>
      <c r="W172" s="107">
        <f t="shared" si="1656"/>
        <v>0</v>
      </c>
      <c r="X172" s="107">
        <f t="shared" si="1656"/>
        <v>0</v>
      </c>
      <c r="Y172" s="107">
        <f t="shared" si="1656"/>
        <v>0</v>
      </c>
      <c r="Z172" s="107">
        <f t="shared" si="1656"/>
        <v>0</v>
      </c>
      <c r="AA172" s="107">
        <f t="shared" si="1656"/>
        <v>0</v>
      </c>
      <c r="AB172" s="107">
        <f t="shared" si="1656"/>
        <v>0</v>
      </c>
      <c r="AC172" s="107">
        <f t="shared" si="1656"/>
        <v>0</v>
      </c>
      <c r="AD172" s="107">
        <f t="shared" si="1656"/>
        <v>0</v>
      </c>
      <c r="AE172" s="107">
        <f>AE173</f>
        <v>0</v>
      </c>
      <c r="AF172" s="107">
        <f t="shared" si="1656"/>
        <v>0</v>
      </c>
      <c r="AG172" s="107">
        <f t="shared" si="1656"/>
        <v>0</v>
      </c>
      <c r="AH172" s="107">
        <f t="shared" si="1656"/>
        <v>0</v>
      </c>
      <c r="AI172" s="107">
        <f t="shared" si="1656"/>
        <v>0</v>
      </c>
      <c r="AJ172" s="107">
        <f t="shared" si="1656"/>
        <v>0</v>
      </c>
      <c r="AK172" s="107">
        <f t="shared" si="1656"/>
        <v>0</v>
      </c>
      <c r="AL172" s="107">
        <f t="shared" si="1656"/>
        <v>0</v>
      </c>
      <c r="AM172" s="107">
        <f t="shared" si="1656"/>
        <v>0</v>
      </c>
      <c r="AN172" s="107">
        <f t="shared" si="1656"/>
        <v>0</v>
      </c>
      <c r="AO172" s="107">
        <f t="shared" si="1656"/>
        <v>0</v>
      </c>
      <c r="AP172" s="107">
        <f t="shared" si="1656"/>
        <v>0</v>
      </c>
      <c r="AQ172" s="107">
        <f t="shared" si="1656"/>
        <v>0</v>
      </c>
      <c r="AR172" s="107">
        <f t="shared" si="1656"/>
        <v>0</v>
      </c>
      <c r="AS172" s="107">
        <f t="shared" si="1656"/>
        <v>0</v>
      </c>
      <c r="AT172" s="107">
        <f t="shared" si="1656"/>
        <v>0</v>
      </c>
      <c r="AU172" s="107">
        <f t="shared" si="1656"/>
        <v>0</v>
      </c>
      <c r="AV172" s="107">
        <f t="shared" si="1656"/>
        <v>0</v>
      </c>
      <c r="AW172" s="107">
        <f t="shared" si="1656"/>
        <v>0</v>
      </c>
      <c r="AX172" s="107">
        <f t="shared" si="1656"/>
        <v>0</v>
      </c>
      <c r="AY172" s="107">
        <f t="shared" si="1656"/>
        <v>0</v>
      </c>
      <c r="AZ172" s="107">
        <f t="shared" si="1656"/>
        <v>0</v>
      </c>
      <c r="BA172" s="107">
        <f t="shared" si="1656"/>
        <v>0</v>
      </c>
      <c r="BB172" s="107">
        <f t="shared" si="1656"/>
        <v>0</v>
      </c>
      <c r="BC172" s="107">
        <f t="shared" si="1656"/>
        <v>0</v>
      </c>
      <c r="BD172" s="107">
        <f t="shared" si="1656"/>
        <v>0</v>
      </c>
      <c r="BE172" s="107">
        <f t="shared" si="1656"/>
        <v>0</v>
      </c>
      <c r="BF172" s="107">
        <f t="shared" si="1656"/>
        <v>0</v>
      </c>
      <c r="BG172" s="107">
        <f t="shared" si="1656"/>
        <v>0</v>
      </c>
      <c r="BH172" s="107">
        <f t="shared" si="1656"/>
        <v>0</v>
      </c>
      <c r="BI172" s="107">
        <f t="shared" si="1656"/>
        <v>0</v>
      </c>
      <c r="BJ172" s="107">
        <f t="shared" si="1656"/>
        <v>0</v>
      </c>
      <c r="BK172" s="107">
        <f t="shared" si="1656"/>
        <v>0</v>
      </c>
      <c r="BL172" s="107">
        <f t="shared" si="1656"/>
        <v>0</v>
      </c>
      <c r="BM172" s="107">
        <f t="shared" si="1656"/>
        <v>0</v>
      </c>
      <c r="BN172" s="107">
        <f t="shared" si="1656"/>
        <v>0</v>
      </c>
      <c r="BO172" s="107">
        <f t="shared" si="1656"/>
        <v>0</v>
      </c>
      <c r="BP172" s="107">
        <f t="shared" si="1656"/>
        <v>0</v>
      </c>
      <c r="BQ172" s="107">
        <f t="shared" si="1656"/>
        <v>0</v>
      </c>
      <c r="BR172" s="107">
        <f t="shared" si="1656"/>
        <v>0</v>
      </c>
      <c r="BS172" s="107">
        <f t="shared" si="1656"/>
        <v>0</v>
      </c>
      <c r="BT172" s="107">
        <f t="shared" si="1656"/>
        <v>0</v>
      </c>
      <c r="BU172" s="107">
        <f t="shared" si="1656"/>
        <v>0</v>
      </c>
      <c r="BV172" s="107">
        <f t="shared" si="1656"/>
        <v>0</v>
      </c>
      <c r="BW172" s="107">
        <f t="shared" si="1656"/>
        <v>0</v>
      </c>
      <c r="BX172" s="107">
        <f t="shared" si="1656"/>
        <v>0</v>
      </c>
      <c r="BY172" s="107">
        <f t="shared" ref="BY172:DG172" si="1657">BY173</f>
        <v>0</v>
      </c>
      <c r="BZ172" s="107">
        <f t="shared" si="1657"/>
        <v>0</v>
      </c>
      <c r="CA172" s="107">
        <f t="shared" si="1657"/>
        <v>0</v>
      </c>
      <c r="CB172" s="107">
        <f t="shared" si="1657"/>
        <v>0</v>
      </c>
      <c r="CC172" s="107">
        <f t="shared" si="1657"/>
        <v>0</v>
      </c>
      <c r="CD172" s="107">
        <f t="shared" si="1657"/>
        <v>0</v>
      </c>
      <c r="CE172" s="107">
        <f t="shared" si="1657"/>
        <v>0</v>
      </c>
      <c r="CF172" s="107">
        <f t="shared" si="1657"/>
        <v>0</v>
      </c>
      <c r="CG172" s="107">
        <f t="shared" si="1657"/>
        <v>0</v>
      </c>
      <c r="CH172" s="107">
        <f t="shared" si="1657"/>
        <v>0</v>
      </c>
      <c r="CI172" s="107">
        <f t="shared" si="1657"/>
        <v>0</v>
      </c>
      <c r="CJ172" s="107">
        <f t="shared" si="1657"/>
        <v>0</v>
      </c>
      <c r="CK172" s="107">
        <f t="shared" si="1657"/>
        <v>0</v>
      </c>
      <c r="CL172" s="107">
        <f t="shared" si="1657"/>
        <v>0</v>
      </c>
      <c r="CM172" s="107">
        <f t="shared" si="1657"/>
        <v>0</v>
      </c>
      <c r="CN172" s="107">
        <f t="shared" si="1657"/>
        <v>0</v>
      </c>
      <c r="CO172" s="107">
        <f t="shared" si="1657"/>
        <v>0</v>
      </c>
      <c r="CP172" s="107">
        <f t="shared" si="1657"/>
        <v>0</v>
      </c>
      <c r="CQ172" s="107">
        <f t="shared" si="1657"/>
        <v>0</v>
      </c>
      <c r="CR172" s="107">
        <f t="shared" si="1657"/>
        <v>0</v>
      </c>
      <c r="CS172" s="107">
        <f t="shared" si="1657"/>
        <v>0</v>
      </c>
      <c r="CT172" s="107">
        <f t="shared" si="1657"/>
        <v>0</v>
      </c>
      <c r="CU172" s="107">
        <f t="shared" si="1657"/>
        <v>0</v>
      </c>
      <c r="CV172" s="107">
        <f t="shared" si="1657"/>
        <v>0</v>
      </c>
      <c r="CW172" s="107">
        <f>CW173</f>
        <v>0</v>
      </c>
      <c r="CX172" s="107">
        <f t="shared" si="1657"/>
        <v>0</v>
      </c>
      <c r="CY172" s="107">
        <f>CY173</f>
        <v>0</v>
      </c>
      <c r="CZ172" s="107">
        <f t="shared" si="1657"/>
        <v>0</v>
      </c>
      <c r="DA172" s="107">
        <f>DA173</f>
        <v>0</v>
      </c>
      <c r="DB172" s="107">
        <f t="shared" si="1657"/>
        <v>0</v>
      </c>
      <c r="DC172" s="107">
        <f t="shared" si="1657"/>
        <v>0</v>
      </c>
      <c r="DD172" s="107">
        <f t="shared" si="1657"/>
        <v>0</v>
      </c>
      <c r="DE172" s="132">
        <f t="shared" si="1657"/>
        <v>0</v>
      </c>
      <c r="DF172" s="107">
        <f t="shared" si="1657"/>
        <v>0</v>
      </c>
      <c r="DG172" s="107">
        <f t="shared" si="1657"/>
        <v>0</v>
      </c>
      <c r="DH172" s="107">
        <f>DH173</f>
        <v>0</v>
      </c>
      <c r="DI172" s="107">
        <f>DI173</f>
        <v>0</v>
      </c>
      <c r="DJ172" s="107">
        <f>DJ173</f>
        <v>0</v>
      </c>
      <c r="DK172" s="107">
        <f t="shared" ref="DK172:EN172" si="1658">DK173</f>
        <v>0</v>
      </c>
      <c r="DL172" s="107">
        <f t="shared" si="1658"/>
        <v>0</v>
      </c>
      <c r="DM172" s="107">
        <f t="shared" si="1658"/>
        <v>0</v>
      </c>
      <c r="DN172" s="107">
        <f t="shared" si="1658"/>
        <v>0</v>
      </c>
      <c r="DO172" s="107">
        <f t="shared" si="1658"/>
        <v>0</v>
      </c>
      <c r="DP172" s="107">
        <f t="shared" si="1658"/>
        <v>0</v>
      </c>
      <c r="DQ172" s="107">
        <f t="shared" si="1658"/>
        <v>0</v>
      </c>
      <c r="DR172" s="107">
        <f t="shared" si="1658"/>
        <v>0</v>
      </c>
      <c r="DS172" s="107">
        <f t="shared" si="1658"/>
        <v>0</v>
      </c>
      <c r="DT172" s="107">
        <f t="shared" si="1658"/>
        <v>0</v>
      </c>
      <c r="DU172" s="107">
        <f t="shared" si="1658"/>
        <v>0</v>
      </c>
      <c r="DV172" s="107">
        <f t="shared" si="1658"/>
        <v>0</v>
      </c>
      <c r="DW172" s="107">
        <f t="shared" si="1658"/>
        <v>0</v>
      </c>
      <c r="DX172" s="107">
        <f t="shared" si="1658"/>
        <v>0</v>
      </c>
      <c r="DY172" s="107">
        <f t="shared" si="1658"/>
        <v>0</v>
      </c>
      <c r="DZ172" s="107">
        <f t="shared" si="1658"/>
        <v>0</v>
      </c>
      <c r="EA172" s="107">
        <f t="shared" si="1658"/>
        <v>0</v>
      </c>
      <c r="EB172" s="107">
        <f t="shared" si="1658"/>
        <v>0</v>
      </c>
      <c r="EC172" s="107">
        <f t="shared" si="1658"/>
        <v>0</v>
      </c>
      <c r="ED172" s="107">
        <f t="shared" si="1658"/>
        <v>0</v>
      </c>
      <c r="EE172" s="107"/>
      <c r="EF172" s="107"/>
      <c r="EG172" s="107"/>
      <c r="EH172" s="107"/>
      <c r="EI172" s="107"/>
      <c r="EJ172" s="107"/>
      <c r="EK172" s="107"/>
      <c r="EL172" s="107"/>
      <c r="EM172" s="107">
        <f t="shared" si="1658"/>
        <v>0</v>
      </c>
      <c r="EN172" s="107">
        <f t="shared" si="1658"/>
        <v>0</v>
      </c>
    </row>
    <row r="173" spans="1:144" s="3" customFormat="1" ht="30" customHeight="1" x14ac:dyDescent="0.25">
      <c r="A173" s="143"/>
      <c r="B173" s="73">
        <v>129</v>
      </c>
      <c r="C173" s="147" t="s">
        <v>411</v>
      </c>
      <c r="D173" s="162" t="s">
        <v>412</v>
      </c>
      <c r="E173" s="76">
        <v>17622</v>
      </c>
      <c r="F173" s="77">
        <v>1.32</v>
      </c>
      <c r="G173" s="78"/>
      <c r="H173" s="79">
        <v>1</v>
      </c>
      <c r="I173" s="124">
        <v>1.4</v>
      </c>
      <c r="J173" s="124">
        <v>1.68</v>
      </c>
      <c r="K173" s="124">
        <v>2.23</v>
      </c>
      <c r="L173" s="126">
        <v>2.57</v>
      </c>
      <c r="M173" s="81"/>
      <c r="N173" s="82">
        <f>(M173*$E173*$F173*$H173*$I173*N$10)</f>
        <v>0</v>
      </c>
      <c r="O173" s="144"/>
      <c r="P173" s="82">
        <f>(O173*$E173*$F173*$H173*$I173*P$10)</f>
        <v>0</v>
      </c>
      <c r="Q173" s="87"/>
      <c r="R173" s="82">
        <f>(Q173*$E173*$F173*$H173*$I173*R$10)</f>
        <v>0</v>
      </c>
      <c r="S173" s="81"/>
      <c r="T173" s="82">
        <f>(S173*$E173*$F173*$H173*$I173*T$10)</f>
        <v>0</v>
      </c>
      <c r="U173" s="81"/>
      <c r="V173" s="82">
        <f>(U173*$E173*$F173*$H173*$I173*V$10)</f>
        <v>0</v>
      </c>
      <c r="W173" s="81"/>
      <c r="X173" s="82">
        <f>(W173*$E173*$F173*$H173*$I173*X$10)</f>
        <v>0</v>
      </c>
      <c r="Y173" s="87"/>
      <c r="Z173" s="82">
        <f>(Y173*$E173*$F173*$H173*$I173*Z$10)</f>
        <v>0</v>
      </c>
      <c r="AA173" s="81"/>
      <c r="AB173" s="82">
        <f>(AA173*$E173*$F173*$H173*$I173*AB$10)</f>
        <v>0</v>
      </c>
      <c r="AC173" s="87"/>
      <c r="AD173" s="81">
        <f>SUM(AC173*$E173*$F173*$H173*$J173*$AD$10)</f>
        <v>0</v>
      </c>
      <c r="AE173" s="87"/>
      <c r="AF173" s="81">
        <f>SUM(AE173*$E173*$F173*$H173*$J173)</f>
        <v>0</v>
      </c>
      <c r="AG173" s="81"/>
      <c r="AH173" s="82">
        <f>(AG173*$E173*$F173*$H173*$I173*AH$10)</f>
        <v>0</v>
      </c>
      <c r="AI173" s="81"/>
      <c r="AJ173" s="82">
        <f>(AI173*$E173*$F173*$H173*$I173*AJ$10)</f>
        <v>0</v>
      </c>
      <c r="AK173" s="81"/>
      <c r="AL173" s="82">
        <f>(AK173*$E173*$F173*$H173*$I173*AL$10)</f>
        <v>0</v>
      </c>
      <c r="AM173" s="81"/>
      <c r="AN173" s="82">
        <f>(AM173*$E173*$F173*$H173*$I173*AN$10)</f>
        <v>0</v>
      </c>
      <c r="AO173" s="81"/>
      <c r="AP173" s="82">
        <f>(AO173*$E173*$F173*$H173*$I173*AP$10)</f>
        <v>0</v>
      </c>
      <c r="AQ173" s="81"/>
      <c r="AR173" s="82">
        <f>(AQ173*$E173*$F173*$H173*$I173*AR$10)</f>
        <v>0</v>
      </c>
      <c r="AS173" s="81"/>
      <c r="AT173" s="82">
        <f>(AS173*$E173*$F173*$H173*$I173*AT$10)</f>
        <v>0</v>
      </c>
      <c r="AU173" s="81"/>
      <c r="AV173" s="82">
        <f>(AU173*$E173*$F173*$H173*$I173*AV$10)</f>
        <v>0</v>
      </c>
      <c r="AW173" s="81"/>
      <c r="AX173" s="82">
        <f>(AW173*$E173*$F173*$H173*$I173*AX$10)</f>
        <v>0</v>
      </c>
      <c r="AY173" s="81"/>
      <c r="AZ173" s="82">
        <f>(AY173*$E173*$F173*$H173*$I173*AZ$10)</f>
        <v>0</v>
      </c>
      <c r="BA173" s="81"/>
      <c r="BB173" s="82">
        <f>(BA173*$E173*$F173*$H173*$I173*BB$10)</f>
        <v>0</v>
      </c>
      <c r="BC173" s="81"/>
      <c r="BD173" s="82">
        <f>(BC173*$E173*$F173*$H173*$I173*BD$10)</f>
        <v>0</v>
      </c>
      <c r="BE173" s="81"/>
      <c r="BF173" s="82">
        <f>(BE173*$E173*$F173*$H173*$I173*BF$10)</f>
        <v>0</v>
      </c>
      <c r="BG173" s="81"/>
      <c r="BH173" s="82">
        <f>(BG173*$E173*$F173*$H173*$I173*BH$10)</f>
        <v>0</v>
      </c>
      <c r="BI173" s="81"/>
      <c r="BJ173" s="82">
        <f>(BI173*$E173*$F173*$H173*$I173*BJ$10)</f>
        <v>0</v>
      </c>
      <c r="BK173" s="81"/>
      <c r="BL173" s="82">
        <f>(BK173*$E173*$F173*$H173*$I173*BL$10)</f>
        <v>0</v>
      </c>
      <c r="BM173" s="148"/>
      <c r="BN173" s="82">
        <f>(BM173*$E173*$F173*$H173*$I173*BN$10)</f>
        <v>0</v>
      </c>
      <c r="BO173" s="81"/>
      <c r="BP173" s="82">
        <f>(BO173*$E173*$F173*$H173*$I173*BP$10)</f>
        <v>0</v>
      </c>
      <c r="BQ173" s="81"/>
      <c r="BR173" s="82">
        <f>(BQ173*$E173*$F173*$H173*$I173*BR$10)</f>
        <v>0</v>
      </c>
      <c r="BS173" s="81"/>
      <c r="BT173" s="82">
        <f>(BS173*$E173*$F173*$H173*$I173*BT$10)</f>
        <v>0</v>
      </c>
      <c r="BU173" s="81"/>
      <c r="BV173" s="82">
        <f>(BU173*$E173*$F173*$H173*$I173*BV$10)</f>
        <v>0</v>
      </c>
      <c r="BW173" s="81"/>
      <c r="BX173" s="82">
        <f>(BW173*$E173*$F173*$H173*$I173*BX$10)</f>
        <v>0</v>
      </c>
      <c r="BY173" s="101"/>
      <c r="BZ173" s="82">
        <f>(BY173*$E173*$F173*$H173*$I173*BZ$10)</f>
        <v>0</v>
      </c>
      <c r="CA173" s="87"/>
      <c r="CB173" s="84">
        <f>SUM(CA173*$E173*$F173*$H173*$J173*CB$10)</f>
        <v>0</v>
      </c>
      <c r="CC173" s="81"/>
      <c r="CD173" s="84">
        <f>SUM(CC173*$E173*$F173*$H173*$J173*CD$10)</f>
        <v>0</v>
      </c>
      <c r="CE173" s="81"/>
      <c r="CF173" s="84">
        <f>SUM(CE173*$E173*$F173*$H173*$J173*CF$10)</f>
        <v>0</v>
      </c>
      <c r="CG173" s="87"/>
      <c r="CH173" s="84">
        <f>SUM(CG173*$E173*$F173*$H173*$J173*CH$10)</f>
        <v>0</v>
      </c>
      <c r="CI173" s="87"/>
      <c r="CJ173" s="84">
        <f>SUM(CI173*$E173*$F173*$H173*$J173*CJ$10)</f>
        <v>0</v>
      </c>
      <c r="CK173" s="81"/>
      <c r="CL173" s="84">
        <f>SUM(CK173*$E173*$F173*$H173*$J173*CL$10)</f>
        <v>0</v>
      </c>
      <c r="CM173" s="81"/>
      <c r="CN173" s="84">
        <f>SUM(CM173*$E173*$F173*$H173*$J173*CN$10)</f>
        <v>0</v>
      </c>
      <c r="CO173" s="87"/>
      <c r="CP173" s="84">
        <f>SUM(CO173*$E173*$F173*$H173*$J173*CP$10)</f>
        <v>0</v>
      </c>
      <c r="CQ173" s="81"/>
      <c r="CR173" s="84">
        <f>SUM(CQ173*$E173*$F173*$H173*$J173*CR$10)</f>
        <v>0</v>
      </c>
      <c r="CS173" s="81"/>
      <c r="CT173" s="84">
        <f>SUM(CS173*$E173*$F173*$H173*$J173*CT$10)</f>
        <v>0</v>
      </c>
      <c r="CU173" s="81"/>
      <c r="CV173" s="84">
        <f>SUM(CU173*$E173*$F173*$H173*$J173*CV$10)</f>
        <v>0</v>
      </c>
      <c r="CW173" s="81"/>
      <c r="CX173" s="84">
        <f>SUM(CW173*$E173*$F173*$H173*$J173*CX$10)</f>
        <v>0</v>
      </c>
      <c r="CY173" s="81"/>
      <c r="CZ173" s="84">
        <f>SUM(CY173*$E173*$F173*$H173*$J173*CZ$10)</f>
        <v>0</v>
      </c>
      <c r="DA173" s="81"/>
      <c r="DB173" s="84">
        <f>SUM(DA173*$E173*$F173*$H173*$J173*DB$10)</f>
        <v>0</v>
      </c>
      <c r="DC173" s="81"/>
      <c r="DD173" s="81">
        <f>SUM(DC173*$E173*$F173*$H173*$J173*DD$10)</f>
        <v>0</v>
      </c>
      <c r="DE173" s="85">
        <v>0</v>
      </c>
      <c r="DF173" s="81">
        <f>SUM(DE173*$E173*$F173*$H173*$J173*DF$10)</f>
        <v>0</v>
      </c>
      <c r="DG173" s="81"/>
      <c r="DH173" s="81">
        <f>SUM(DG173*$E173*$F173*$H173*$K173*DH$10)</f>
        <v>0</v>
      </c>
      <c r="DI173" s="81"/>
      <c r="DJ173" s="81">
        <f>SUM(DI173*$E173*$F173*$H173*$L173*DJ$10)</f>
        <v>0</v>
      </c>
      <c r="DK173" s="81"/>
      <c r="DL173" s="82">
        <f>(DK173*$E173*$F173*$H173*$I173*DL$10)</f>
        <v>0</v>
      </c>
      <c r="DM173" s="81"/>
      <c r="DN173" s="82">
        <f>(DM173*$E173*$F173*$H173*$I173*DN$10)</f>
        <v>0</v>
      </c>
      <c r="DO173" s="81"/>
      <c r="DP173" s="84">
        <f>SUM(DO173*$E173*$F173*$H173)</f>
        <v>0</v>
      </c>
      <c r="DQ173" s="81"/>
      <c r="DR173" s="87"/>
      <c r="DS173" s="81"/>
      <c r="DT173" s="82">
        <f>(DS173*$E173*$F173*$H173*$I173*DT$10)</f>
        <v>0</v>
      </c>
      <c r="DU173" s="81"/>
      <c r="DV173" s="82">
        <f>(DU173*$E173*$F173*$H173*$I173*DV$10)</f>
        <v>0</v>
      </c>
      <c r="DW173" s="81"/>
      <c r="DX173" s="87"/>
      <c r="DY173" s="86"/>
      <c r="DZ173" s="86"/>
      <c r="EA173" s="101"/>
      <c r="EB173" s="87">
        <f>(EA173*$E173*$F173*$H173*$I173)</f>
        <v>0</v>
      </c>
      <c r="EC173" s="101"/>
      <c r="ED173" s="101"/>
      <c r="EE173" s="101"/>
      <c r="EF173" s="88">
        <f>(EE173*$E173*$F173*$H173*$I173)</f>
        <v>0</v>
      </c>
      <c r="EG173" s="149"/>
      <c r="EH173" s="149"/>
      <c r="EI173" s="149"/>
      <c r="EJ173" s="149"/>
      <c r="EK173" s="88"/>
      <c r="EL173" s="149"/>
      <c r="EM173" s="146">
        <f>SUM(M173,O173,Q173,S173,U173,W173,Y173,AA173,AC173,AE173,AG173,AI173,AK173,AM173,AO173,AQ173,AS173,AU173,AW173,AY173,BA173,BC173,BE173,BG173,BI173,BK173,BM173,BO173,BQ173,BS173,BU173,BW173,BY173,CA173,CC173,CE173,CG173,CI173,CK173,CM173,CO173,CQ173,CS173,CU173,CW173,CY173,DA173,DC173,DE173,DG173,DI173,DK173,DM173,DO173,DQ173,DS173,DU173,DW173,DY173,EA173,EC173)</f>
        <v>0</v>
      </c>
      <c r="EN173" s="146">
        <f>SUM(N173,P173,R173,T173,V173,X173,Z173,AB173,AD173,AF173,AH173,AJ173,AL173,AN173,AP173,AR173,AT173,AV173,AX173,AZ173,BB173,BD173,BF173,BH173,BJ173,BL173,BN173,BP173,BR173,BT173,BV173,BX173,BZ173,CB173,CD173,CF173,CH173,CJ173,CL173,CN173,CP173,CR173,CT173,CV173,CX173,CZ173,DB173,DD173,DF173,DH173,DJ173,DL173,DN173,DP173,DR173,DT173,DV173,DX173,DZ173,EB173,ED173)</f>
        <v>0</v>
      </c>
    </row>
    <row r="174" spans="1:144" s="122" customFormat="1" ht="15" x14ac:dyDescent="0.25">
      <c r="A174" s="63">
        <v>29</v>
      </c>
      <c r="B174" s="63"/>
      <c r="C174" s="174" t="s">
        <v>413</v>
      </c>
      <c r="D174" s="163" t="s">
        <v>414</v>
      </c>
      <c r="E174" s="76">
        <v>17622</v>
      </c>
      <c r="F174" s="130"/>
      <c r="G174" s="78"/>
      <c r="H174" s="66"/>
      <c r="I174" s="131">
        <v>1.4</v>
      </c>
      <c r="J174" s="131">
        <v>1.68</v>
      </c>
      <c r="K174" s="131">
        <v>2.23</v>
      </c>
      <c r="L174" s="120">
        <v>2.57</v>
      </c>
      <c r="M174" s="107">
        <f t="shared" ref="M174:Y174" si="1659">SUM(M175:M178)</f>
        <v>2</v>
      </c>
      <c r="N174" s="107">
        <f t="shared" si="1659"/>
        <v>46627.811999999998</v>
      </c>
      <c r="O174" s="107">
        <f t="shared" si="1659"/>
        <v>1</v>
      </c>
      <c r="P174" s="107">
        <f>SUM(P175:P178)</f>
        <v>23313.905999999999</v>
      </c>
      <c r="Q174" s="107">
        <f t="shared" si="1659"/>
        <v>2</v>
      </c>
      <c r="R174" s="107">
        <f>SUM(R175:R178)</f>
        <v>46627.811999999998</v>
      </c>
      <c r="S174" s="107">
        <f t="shared" si="1659"/>
        <v>0</v>
      </c>
      <c r="T174" s="107">
        <f>SUM(T175:T178)</f>
        <v>0</v>
      </c>
      <c r="U174" s="107">
        <f t="shared" si="1659"/>
        <v>0</v>
      </c>
      <c r="V174" s="107">
        <f>SUM(V175:V178)</f>
        <v>0</v>
      </c>
      <c r="W174" s="107">
        <f t="shared" si="1659"/>
        <v>0</v>
      </c>
      <c r="X174" s="107">
        <f>SUM(X175:X178)</f>
        <v>0</v>
      </c>
      <c r="Y174" s="107">
        <f t="shared" si="1659"/>
        <v>70</v>
      </c>
      <c r="Z174" s="107">
        <f>SUM(Z175:Z178)</f>
        <v>1631973.42</v>
      </c>
      <c r="AA174" s="107">
        <f t="shared" ref="AA174:CL174" si="1660">SUM(AA175:AA178)</f>
        <v>56</v>
      </c>
      <c r="AB174" s="107">
        <f t="shared" si="1660"/>
        <v>1305578.736</v>
      </c>
      <c r="AC174" s="107">
        <f t="shared" si="1660"/>
        <v>0</v>
      </c>
      <c r="AD174" s="107">
        <f t="shared" si="1660"/>
        <v>0</v>
      </c>
      <c r="AE174" s="107">
        <f>SUM(AE175:AE178)</f>
        <v>4</v>
      </c>
      <c r="AF174" s="107">
        <f t="shared" si="1660"/>
        <v>111906.7488</v>
      </c>
      <c r="AG174" s="107">
        <f t="shared" si="1660"/>
        <v>15</v>
      </c>
      <c r="AH174" s="107">
        <f t="shared" si="1660"/>
        <v>438153.40799999994</v>
      </c>
      <c r="AI174" s="107">
        <f t="shared" si="1660"/>
        <v>0</v>
      </c>
      <c r="AJ174" s="107">
        <f t="shared" si="1660"/>
        <v>0</v>
      </c>
      <c r="AK174" s="107">
        <f t="shared" si="1660"/>
        <v>25</v>
      </c>
      <c r="AL174" s="107">
        <f t="shared" si="1660"/>
        <v>582847.64999999991</v>
      </c>
      <c r="AM174" s="107">
        <f t="shared" si="1660"/>
        <v>0</v>
      </c>
      <c r="AN174" s="107">
        <f t="shared" si="1660"/>
        <v>0</v>
      </c>
      <c r="AO174" s="107">
        <f t="shared" si="1660"/>
        <v>30</v>
      </c>
      <c r="AP174" s="107">
        <f t="shared" si="1660"/>
        <v>699417.17999999993</v>
      </c>
      <c r="AQ174" s="107">
        <f t="shared" si="1660"/>
        <v>200</v>
      </c>
      <c r="AR174" s="107">
        <f t="shared" si="1660"/>
        <v>4662781.1999999993</v>
      </c>
      <c r="AS174" s="107">
        <f t="shared" si="1660"/>
        <v>110</v>
      </c>
      <c r="AT174" s="107">
        <f t="shared" si="1660"/>
        <v>2564529.66</v>
      </c>
      <c r="AU174" s="107">
        <f t="shared" si="1660"/>
        <v>0</v>
      </c>
      <c r="AV174" s="107">
        <f t="shared" si="1660"/>
        <v>0</v>
      </c>
      <c r="AW174" s="107">
        <f t="shared" si="1660"/>
        <v>100</v>
      </c>
      <c r="AX174" s="107">
        <f t="shared" si="1660"/>
        <v>2331390.5999999996</v>
      </c>
      <c r="AY174" s="107">
        <f t="shared" si="1660"/>
        <v>0</v>
      </c>
      <c r="AZ174" s="107">
        <f t="shared" si="1660"/>
        <v>0</v>
      </c>
      <c r="BA174" s="107">
        <f t="shared" si="1660"/>
        <v>12</v>
      </c>
      <c r="BB174" s="107">
        <f t="shared" si="1660"/>
        <v>279766.87199999997</v>
      </c>
      <c r="BC174" s="107">
        <f t="shared" si="1660"/>
        <v>0</v>
      </c>
      <c r="BD174" s="107">
        <f t="shared" si="1660"/>
        <v>0</v>
      </c>
      <c r="BE174" s="107">
        <f t="shared" si="1660"/>
        <v>0</v>
      </c>
      <c r="BF174" s="107">
        <f t="shared" si="1660"/>
        <v>0</v>
      </c>
      <c r="BG174" s="107">
        <f t="shared" si="1660"/>
        <v>0</v>
      </c>
      <c r="BH174" s="107">
        <f t="shared" si="1660"/>
        <v>0</v>
      </c>
      <c r="BI174" s="107">
        <f t="shared" si="1660"/>
        <v>0</v>
      </c>
      <c r="BJ174" s="107">
        <f t="shared" si="1660"/>
        <v>0</v>
      </c>
      <c r="BK174" s="107">
        <f t="shared" si="1660"/>
        <v>0</v>
      </c>
      <c r="BL174" s="107">
        <f t="shared" si="1660"/>
        <v>0</v>
      </c>
      <c r="BM174" s="107">
        <f t="shared" si="1660"/>
        <v>0</v>
      </c>
      <c r="BN174" s="107">
        <f t="shared" si="1660"/>
        <v>0</v>
      </c>
      <c r="BO174" s="107">
        <f t="shared" si="1660"/>
        <v>40</v>
      </c>
      <c r="BP174" s="107">
        <f t="shared" si="1660"/>
        <v>932556.23999999987</v>
      </c>
      <c r="BQ174" s="107">
        <f t="shared" si="1660"/>
        <v>0</v>
      </c>
      <c r="BR174" s="107">
        <f t="shared" si="1660"/>
        <v>0</v>
      </c>
      <c r="BS174" s="107">
        <f t="shared" si="1660"/>
        <v>35</v>
      </c>
      <c r="BT174" s="107">
        <f t="shared" si="1660"/>
        <v>815986.71</v>
      </c>
      <c r="BU174" s="107">
        <f t="shared" si="1660"/>
        <v>100</v>
      </c>
      <c r="BV174" s="107">
        <f t="shared" si="1660"/>
        <v>2331390.5999999996</v>
      </c>
      <c r="BW174" s="107">
        <f t="shared" si="1660"/>
        <v>157</v>
      </c>
      <c r="BX174" s="107">
        <f t="shared" si="1660"/>
        <v>3660283.2420000001</v>
      </c>
      <c r="BY174" s="107">
        <f t="shared" si="1660"/>
        <v>53</v>
      </c>
      <c r="BZ174" s="107">
        <f t="shared" si="1660"/>
        <v>1357757.4780000001</v>
      </c>
      <c r="CA174" s="107">
        <f t="shared" si="1660"/>
        <v>48</v>
      </c>
      <c r="CB174" s="107">
        <f t="shared" si="1660"/>
        <v>1342880.9856</v>
      </c>
      <c r="CC174" s="107">
        <f t="shared" si="1660"/>
        <v>0</v>
      </c>
      <c r="CD174" s="107">
        <f t="shared" si="1660"/>
        <v>0</v>
      </c>
      <c r="CE174" s="107">
        <f t="shared" si="1660"/>
        <v>0</v>
      </c>
      <c r="CF174" s="107">
        <f t="shared" si="1660"/>
        <v>0</v>
      </c>
      <c r="CG174" s="107">
        <f t="shared" si="1660"/>
        <v>1</v>
      </c>
      <c r="CH174" s="107">
        <f t="shared" si="1660"/>
        <v>42631.142399999997</v>
      </c>
      <c r="CI174" s="107">
        <f t="shared" si="1660"/>
        <v>0</v>
      </c>
      <c r="CJ174" s="107">
        <f t="shared" si="1660"/>
        <v>0</v>
      </c>
      <c r="CK174" s="107">
        <f t="shared" si="1660"/>
        <v>0</v>
      </c>
      <c r="CL174" s="107">
        <f t="shared" si="1660"/>
        <v>0</v>
      </c>
      <c r="CM174" s="107">
        <f t="shared" ref="CM174:EN174" si="1661">SUM(CM175:CM178)</f>
        <v>20</v>
      </c>
      <c r="CN174" s="107">
        <f t="shared" si="1661"/>
        <v>559533.74399999995</v>
      </c>
      <c r="CO174" s="107">
        <f t="shared" si="1661"/>
        <v>121</v>
      </c>
      <c r="CP174" s="107">
        <f t="shared" si="1661"/>
        <v>3385179.1512000002</v>
      </c>
      <c r="CQ174" s="107">
        <f t="shared" si="1661"/>
        <v>115</v>
      </c>
      <c r="CR174" s="107">
        <f t="shared" si="1661"/>
        <v>3656952.6839999999</v>
      </c>
      <c r="CS174" s="107">
        <f t="shared" si="1661"/>
        <v>30</v>
      </c>
      <c r="CT174" s="107">
        <f t="shared" si="1661"/>
        <v>839300.61600000004</v>
      </c>
      <c r="CU174" s="107">
        <f t="shared" si="1661"/>
        <v>10</v>
      </c>
      <c r="CV174" s="107">
        <f t="shared" si="1661"/>
        <v>279766.87199999997</v>
      </c>
      <c r="CW174" s="107">
        <f t="shared" si="1661"/>
        <v>40</v>
      </c>
      <c r="CX174" s="107">
        <f t="shared" si="1661"/>
        <v>1119067.4879999999</v>
      </c>
      <c r="CY174" s="107">
        <f t="shared" si="1661"/>
        <v>10</v>
      </c>
      <c r="CZ174" s="107">
        <f t="shared" si="1661"/>
        <v>279766.87199999997</v>
      </c>
      <c r="DA174" s="107">
        <f t="shared" si="1661"/>
        <v>0</v>
      </c>
      <c r="DB174" s="107">
        <f t="shared" si="1661"/>
        <v>0</v>
      </c>
      <c r="DC174" s="107">
        <f t="shared" si="1661"/>
        <v>10</v>
      </c>
      <c r="DD174" s="107">
        <f t="shared" si="1661"/>
        <v>279766.87199999997</v>
      </c>
      <c r="DE174" s="132">
        <f t="shared" si="1661"/>
        <v>4</v>
      </c>
      <c r="DF174" s="107">
        <f t="shared" si="1661"/>
        <v>111906.7488</v>
      </c>
      <c r="DG174" s="107">
        <f t="shared" si="1661"/>
        <v>2</v>
      </c>
      <c r="DH174" s="107">
        <f t="shared" si="1661"/>
        <v>74271.443400000004</v>
      </c>
      <c r="DI174" s="107">
        <f t="shared" si="1661"/>
        <v>15</v>
      </c>
      <c r="DJ174" s="107">
        <f t="shared" si="1661"/>
        <v>641965.05449999997</v>
      </c>
      <c r="DK174" s="107">
        <f t="shared" si="1661"/>
        <v>0</v>
      </c>
      <c r="DL174" s="107">
        <f t="shared" si="1661"/>
        <v>0</v>
      </c>
      <c r="DM174" s="107">
        <f t="shared" si="1661"/>
        <v>0</v>
      </c>
      <c r="DN174" s="107">
        <f t="shared" si="1661"/>
        <v>0</v>
      </c>
      <c r="DO174" s="107">
        <f t="shared" si="1661"/>
        <v>0</v>
      </c>
      <c r="DP174" s="107">
        <f t="shared" si="1661"/>
        <v>0</v>
      </c>
      <c r="DQ174" s="107">
        <f t="shared" si="1661"/>
        <v>0</v>
      </c>
      <c r="DR174" s="107">
        <f t="shared" si="1661"/>
        <v>0</v>
      </c>
      <c r="DS174" s="107">
        <f t="shared" si="1661"/>
        <v>0</v>
      </c>
      <c r="DT174" s="107">
        <f t="shared" si="1661"/>
        <v>0</v>
      </c>
      <c r="DU174" s="107">
        <f t="shared" si="1661"/>
        <v>0</v>
      </c>
      <c r="DV174" s="107">
        <f t="shared" si="1661"/>
        <v>0</v>
      </c>
      <c r="DW174" s="107">
        <f t="shared" si="1661"/>
        <v>0</v>
      </c>
      <c r="DX174" s="107">
        <f t="shared" si="1661"/>
        <v>0</v>
      </c>
      <c r="DY174" s="107">
        <f t="shared" si="1661"/>
        <v>0</v>
      </c>
      <c r="DZ174" s="107">
        <f t="shared" si="1661"/>
        <v>0</v>
      </c>
      <c r="EA174" s="107">
        <f t="shared" si="1661"/>
        <v>0</v>
      </c>
      <c r="EB174" s="107">
        <f t="shared" si="1661"/>
        <v>0</v>
      </c>
      <c r="EC174" s="107">
        <f t="shared" si="1661"/>
        <v>0</v>
      </c>
      <c r="ED174" s="107">
        <f t="shared" si="1661"/>
        <v>0</v>
      </c>
      <c r="EE174" s="107"/>
      <c r="EF174" s="107"/>
      <c r="EG174" s="107"/>
      <c r="EH174" s="107"/>
      <c r="EI174" s="107"/>
      <c r="EJ174" s="107"/>
      <c r="EK174" s="107"/>
      <c r="EL174" s="107"/>
      <c r="EM174" s="107">
        <f t="shared" si="1661"/>
        <v>1438</v>
      </c>
      <c r="EN174" s="107">
        <f t="shared" si="1661"/>
        <v>36435878.948700003</v>
      </c>
    </row>
    <row r="175" spans="1:144" s="134" customFormat="1" ht="30" customHeight="1" x14ac:dyDescent="0.25">
      <c r="A175" s="143"/>
      <c r="B175" s="73">
        <v>130</v>
      </c>
      <c r="C175" s="147" t="s">
        <v>415</v>
      </c>
      <c r="D175" s="162" t="s">
        <v>416</v>
      </c>
      <c r="E175" s="76">
        <v>17622</v>
      </c>
      <c r="F175" s="77">
        <v>1.44</v>
      </c>
      <c r="G175" s="78"/>
      <c r="H175" s="79">
        <v>1</v>
      </c>
      <c r="I175" s="124">
        <v>1.4</v>
      </c>
      <c r="J175" s="124">
        <v>1.68</v>
      </c>
      <c r="K175" s="124">
        <v>2.23</v>
      </c>
      <c r="L175" s="126">
        <v>2.57</v>
      </c>
      <c r="M175" s="81"/>
      <c r="N175" s="82">
        <f t="shared" ref="N175:N178" si="1662">(M175*$E175*$F175*$H175*$I175*N$10)</f>
        <v>0</v>
      </c>
      <c r="O175" s="144">
        <v>0</v>
      </c>
      <c r="P175" s="82">
        <f t="shared" ref="P175:P178" si="1663">(O175*$E175*$F175*$H175*$I175*P$10)</f>
        <v>0</v>
      </c>
      <c r="Q175" s="87"/>
      <c r="R175" s="82">
        <f t="shared" ref="R175:R178" si="1664">(Q175*$E175*$F175*$H175*$I175*R$10)</f>
        <v>0</v>
      </c>
      <c r="S175" s="81"/>
      <c r="T175" s="82">
        <f t="shared" ref="T175:T178" si="1665">(S175*$E175*$F175*$H175*$I175*T$10)</f>
        <v>0</v>
      </c>
      <c r="U175" s="81"/>
      <c r="V175" s="82">
        <f t="shared" ref="V175:V178" si="1666">(U175*$E175*$F175*$H175*$I175*V$10)</f>
        <v>0</v>
      </c>
      <c r="W175" s="81"/>
      <c r="X175" s="82">
        <f t="shared" ref="X175:X178" si="1667">(W175*$E175*$F175*$H175*$I175*X$10)</f>
        <v>0</v>
      </c>
      <c r="Y175" s="87"/>
      <c r="Z175" s="82">
        <f t="shared" ref="Z175:Z178" si="1668">(Y175*$E175*$F175*$H175*$I175*Z$10)</f>
        <v>0</v>
      </c>
      <c r="AA175" s="81"/>
      <c r="AB175" s="82">
        <f t="shared" ref="AB175:AB178" si="1669">(AA175*$E175*$F175*$H175*$I175*AB$10)</f>
        <v>0</v>
      </c>
      <c r="AC175" s="87"/>
      <c r="AD175" s="81">
        <f>SUM(AC175*$E175*$F175*$H175*$J175*$AD$10)</f>
        <v>0</v>
      </c>
      <c r="AE175" s="87"/>
      <c r="AF175" s="81">
        <f t="shared" ref="AF175:AF178" si="1670">SUM(AE175*$E175*$F175*$H175*$J175)</f>
        <v>0</v>
      </c>
      <c r="AG175" s="81">
        <v>1</v>
      </c>
      <c r="AH175" s="82">
        <f t="shared" ref="AH175:AH178" si="1671">(AG175*$E175*$F175*$H175*$I175*AH$10)</f>
        <v>35525.951999999997</v>
      </c>
      <c r="AI175" s="81"/>
      <c r="AJ175" s="82">
        <f t="shared" ref="AJ175:AJ178" si="1672">(AI175*$E175*$F175*$H175*$I175*AJ$10)</f>
        <v>0</v>
      </c>
      <c r="AK175" s="81"/>
      <c r="AL175" s="82">
        <f t="shared" ref="AL175:AL178" si="1673">(AK175*$E175*$F175*$H175*$I175*AL$10)</f>
        <v>0</v>
      </c>
      <c r="AM175" s="81"/>
      <c r="AN175" s="82">
        <f t="shared" ref="AN175:AN178" si="1674">(AM175*$E175*$F175*$H175*$I175*AN$10)</f>
        <v>0</v>
      </c>
      <c r="AO175" s="81"/>
      <c r="AP175" s="82">
        <f t="shared" ref="AP175:AP178" si="1675">(AO175*$E175*$F175*$H175*$I175*AP$10)</f>
        <v>0</v>
      </c>
      <c r="AQ175" s="81"/>
      <c r="AR175" s="82">
        <f t="shared" ref="AR175:AR178" si="1676">(AQ175*$E175*$F175*$H175*$I175*AR$10)</f>
        <v>0</v>
      </c>
      <c r="AS175" s="81"/>
      <c r="AT175" s="82">
        <f t="shared" ref="AT175:AT178" si="1677">(AS175*$E175*$F175*$H175*$I175*AT$10)</f>
        <v>0</v>
      </c>
      <c r="AU175" s="81"/>
      <c r="AV175" s="82">
        <f t="shared" ref="AV175:AV178" si="1678">(AU175*$E175*$F175*$H175*$I175*AV$10)</f>
        <v>0</v>
      </c>
      <c r="AW175" s="81"/>
      <c r="AX175" s="82">
        <f t="shared" ref="AX175:AX178" si="1679">(AW175*$E175*$F175*$H175*$I175*AX$10)</f>
        <v>0</v>
      </c>
      <c r="AY175" s="81"/>
      <c r="AZ175" s="82">
        <f t="shared" ref="AZ175:AZ178" si="1680">(AY175*$E175*$F175*$H175*$I175*AZ$10)</f>
        <v>0</v>
      </c>
      <c r="BA175" s="81"/>
      <c r="BB175" s="82">
        <f t="shared" ref="BB175:BB178" si="1681">(BA175*$E175*$F175*$H175*$I175*BB$10)</f>
        <v>0</v>
      </c>
      <c r="BC175" s="81"/>
      <c r="BD175" s="82">
        <f t="shared" ref="BD175:BD178" si="1682">(BC175*$E175*$F175*$H175*$I175*BD$10)</f>
        <v>0</v>
      </c>
      <c r="BE175" s="81"/>
      <c r="BF175" s="82">
        <f t="shared" ref="BF175:BF178" si="1683">(BE175*$E175*$F175*$H175*$I175*BF$10)</f>
        <v>0</v>
      </c>
      <c r="BG175" s="81"/>
      <c r="BH175" s="82">
        <f t="shared" ref="BH175:BH178" si="1684">(BG175*$E175*$F175*$H175*$I175*BH$10)</f>
        <v>0</v>
      </c>
      <c r="BI175" s="81"/>
      <c r="BJ175" s="82">
        <f t="shared" ref="BJ175:BJ178" si="1685">(BI175*$E175*$F175*$H175*$I175*BJ$10)</f>
        <v>0</v>
      </c>
      <c r="BK175" s="81"/>
      <c r="BL175" s="82">
        <f t="shared" ref="BL175:BL178" si="1686">(BK175*$E175*$F175*$H175*$I175*BL$10)</f>
        <v>0</v>
      </c>
      <c r="BM175" s="148"/>
      <c r="BN175" s="82">
        <f t="shared" ref="BN175:BN178" si="1687">(BM175*$E175*$F175*$H175*$I175*BN$10)</f>
        <v>0</v>
      </c>
      <c r="BO175" s="81"/>
      <c r="BP175" s="82">
        <f t="shared" ref="BP175:BP178" si="1688">(BO175*$E175*$F175*$H175*$I175*BP$10)</f>
        <v>0</v>
      </c>
      <c r="BQ175" s="81"/>
      <c r="BR175" s="82">
        <f t="shared" ref="BR175:BR178" si="1689">(BQ175*$E175*$F175*$H175*$I175*BR$10)</f>
        <v>0</v>
      </c>
      <c r="BS175" s="81"/>
      <c r="BT175" s="82">
        <f t="shared" ref="BT175:BT178" si="1690">(BS175*$E175*$F175*$H175*$I175*BT$10)</f>
        <v>0</v>
      </c>
      <c r="BU175" s="81"/>
      <c r="BV175" s="82">
        <f t="shared" ref="BV175:BV178" si="1691">(BU175*$E175*$F175*$H175*$I175*BV$10)</f>
        <v>0</v>
      </c>
      <c r="BW175" s="81"/>
      <c r="BX175" s="82">
        <f t="shared" ref="BX175:BX178" si="1692">(BW175*$E175*$F175*$H175*$I175*BX$10)</f>
        <v>0</v>
      </c>
      <c r="BY175" s="81">
        <v>10</v>
      </c>
      <c r="BZ175" s="82">
        <f t="shared" ref="BZ175:BZ178" si="1693">(BY175*$E175*$F175*$H175*$I175*BZ$10)</f>
        <v>355259.51999999996</v>
      </c>
      <c r="CA175" s="87"/>
      <c r="CB175" s="84">
        <f t="shared" ref="CB175:CB178" si="1694">SUM(CA175*$E175*$F175*$H175*$J175*CB$10)</f>
        <v>0</v>
      </c>
      <c r="CC175" s="81"/>
      <c r="CD175" s="84">
        <f t="shared" ref="CD175:CD178" si="1695">SUM(CC175*$E175*$F175*$H175*$J175*CD$10)</f>
        <v>0</v>
      </c>
      <c r="CE175" s="81"/>
      <c r="CF175" s="84">
        <f t="shared" ref="CF175:CF178" si="1696">SUM(CE175*$E175*$F175*$H175*$J175*CF$10)</f>
        <v>0</v>
      </c>
      <c r="CG175" s="87">
        <v>1</v>
      </c>
      <c r="CH175" s="84">
        <f t="shared" ref="CH175:CH178" si="1697">SUM(CG175*$E175*$F175*$H175*$J175*CH$10)</f>
        <v>42631.142399999997</v>
      </c>
      <c r="CI175" s="87"/>
      <c r="CJ175" s="84">
        <f t="shared" ref="CJ175:CJ178" si="1698">SUM(CI175*$E175*$F175*$H175*$J175*CJ$10)</f>
        <v>0</v>
      </c>
      <c r="CK175" s="81"/>
      <c r="CL175" s="84">
        <f t="shared" ref="CL175:CL178" si="1699">SUM(CK175*$E175*$F175*$H175*$J175*CL$10)</f>
        <v>0</v>
      </c>
      <c r="CM175" s="81"/>
      <c r="CN175" s="84">
        <f t="shared" ref="CN175:CN178" si="1700">SUM(CM175*$E175*$F175*$H175*$J175*CN$10)</f>
        <v>0</v>
      </c>
      <c r="CO175" s="87"/>
      <c r="CP175" s="84">
        <f t="shared" ref="CP175:CP178" si="1701">SUM(CO175*$E175*$F175*$H175*$J175*CP$10)</f>
        <v>0</v>
      </c>
      <c r="CQ175" s="81">
        <v>30</v>
      </c>
      <c r="CR175" s="84">
        <f t="shared" ref="CR175:CR178" si="1702">SUM(CQ175*$E175*$F175*$H175*$J175*CR$10)</f>
        <v>1278934.2719999999</v>
      </c>
      <c r="CS175" s="81"/>
      <c r="CT175" s="84">
        <f t="shared" ref="CT175:CT178" si="1703">SUM(CS175*$E175*$F175*$H175*$J175*CT$10)</f>
        <v>0</v>
      </c>
      <c r="CU175" s="81"/>
      <c r="CV175" s="84">
        <f t="shared" ref="CV175:CV178" si="1704">SUM(CU175*$E175*$F175*$H175*$J175*CV$10)</f>
        <v>0</v>
      </c>
      <c r="CW175" s="81"/>
      <c r="CX175" s="84">
        <f t="shared" ref="CX175:CX178" si="1705">SUM(CW175*$E175*$F175*$H175*$J175*CX$10)</f>
        <v>0</v>
      </c>
      <c r="CY175" s="81"/>
      <c r="CZ175" s="84">
        <f t="shared" ref="CZ175:CZ178" si="1706">SUM(CY175*$E175*$F175*$H175*$J175*CZ$10)</f>
        <v>0</v>
      </c>
      <c r="DA175" s="81"/>
      <c r="DB175" s="84">
        <f t="shared" ref="DB175:DB178" si="1707">SUM(DA175*$E175*$F175*$H175*$J175*DB$10)</f>
        <v>0</v>
      </c>
      <c r="DC175" s="81"/>
      <c r="DD175" s="81">
        <f t="shared" ref="DD175:DD178" si="1708">SUM(DC175*$E175*$F175*$H175*$J175*DD$10)</f>
        <v>0</v>
      </c>
      <c r="DE175" s="85">
        <v>0</v>
      </c>
      <c r="DF175" s="81">
        <f t="shared" ref="DF175:DF178" si="1709">SUM(DE175*$E175*$F175*$H175*$J175*DF$10)</f>
        <v>0</v>
      </c>
      <c r="DG175" s="81"/>
      <c r="DH175" s="81">
        <f t="shared" ref="DH175:DH178" si="1710">SUM(DG175*$E175*$F175*$H175*$K175*DH$10)</f>
        <v>0</v>
      </c>
      <c r="DI175" s="81"/>
      <c r="DJ175" s="81">
        <f t="shared" ref="DJ175:DJ178" si="1711">SUM(DI175*$E175*$F175*$H175*$L175*DJ$10)</f>
        <v>0</v>
      </c>
      <c r="DK175" s="101"/>
      <c r="DL175" s="82">
        <f t="shared" ref="DL175:DL178" si="1712">(DK175*$E175*$F175*$H175*$I175*DL$10)</f>
        <v>0</v>
      </c>
      <c r="DM175" s="81"/>
      <c r="DN175" s="82">
        <f t="shared" ref="DN175:DN178" si="1713">(DM175*$E175*$F175*$H175*$I175*DN$10)</f>
        <v>0</v>
      </c>
      <c r="DO175" s="81"/>
      <c r="DP175" s="84">
        <f t="shared" ref="DP175:DP178" si="1714">SUM(DO175*$E175*$F175*$H175)</f>
        <v>0</v>
      </c>
      <c r="DQ175" s="81"/>
      <c r="DR175" s="87"/>
      <c r="DS175" s="81"/>
      <c r="DT175" s="82">
        <f t="shared" ref="DT175:DT178" si="1715">(DS175*$E175*$F175*$H175*$I175*DT$10)</f>
        <v>0</v>
      </c>
      <c r="DU175" s="81"/>
      <c r="DV175" s="82">
        <f t="shared" ref="DV175:DV178" si="1716">(DU175*$E175*$F175*$H175*$I175*DV$10)</f>
        <v>0</v>
      </c>
      <c r="DW175" s="81"/>
      <c r="DX175" s="87"/>
      <c r="DY175" s="86"/>
      <c r="DZ175" s="86"/>
      <c r="EA175" s="81"/>
      <c r="EB175" s="87">
        <f t="shared" ref="EB175:EB178" si="1717">(EA175*$E175*$F175*$H175*$I175)</f>
        <v>0</v>
      </c>
      <c r="EC175" s="81"/>
      <c r="ED175" s="81"/>
      <c r="EE175" s="81"/>
      <c r="EF175" s="88">
        <f t="shared" ref="EF175:EF178" si="1718">(EE175*$E175*$F175*$H175*$I175)</f>
        <v>0</v>
      </c>
      <c r="EG175" s="149"/>
      <c r="EH175" s="149"/>
      <c r="EI175" s="149"/>
      <c r="EJ175" s="149"/>
      <c r="EK175" s="88"/>
      <c r="EL175" s="149"/>
      <c r="EM175" s="146">
        <f t="shared" ref="EM175:EN178" si="1719">SUM(M175,O175,Q175,S175,U175,W175,Y175,AA175,AC175,AE175,AG175,AI175,AK175,AM175,AO175,AQ175,AS175,AU175,AW175,AY175,BA175,BC175,BE175,BG175,BI175,BK175,BM175,BO175,BQ175,BS175,BU175,BW175,BY175,CA175,CC175,CE175,CG175,CI175,CK175,CM175,CO175,CQ175,CS175,CU175,CW175,CY175,DA175,DC175,DE175,DG175,DI175,DK175,DM175,DO175,DQ175,DS175,DU175,DW175,DY175,EA175,EC175)</f>
        <v>42</v>
      </c>
      <c r="EN175" s="146">
        <f t="shared" si="1719"/>
        <v>1712350.8863999997</v>
      </c>
    </row>
    <row r="176" spans="1:144" s="3" customFormat="1" ht="27.75" customHeight="1" x14ac:dyDescent="0.25">
      <c r="A176" s="143"/>
      <c r="B176" s="73">
        <v>131</v>
      </c>
      <c r="C176" s="147" t="s">
        <v>417</v>
      </c>
      <c r="D176" s="162" t="s">
        <v>418</v>
      </c>
      <c r="E176" s="76">
        <v>17622</v>
      </c>
      <c r="F176" s="77">
        <v>1.69</v>
      </c>
      <c r="G176" s="78"/>
      <c r="H176" s="79">
        <v>1</v>
      </c>
      <c r="I176" s="124">
        <v>1.4</v>
      </c>
      <c r="J176" s="124">
        <v>1.68</v>
      </c>
      <c r="K176" s="124">
        <v>2.23</v>
      </c>
      <c r="L176" s="126">
        <v>2.57</v>
      </c>
      <c r="M176" s="81"/>
      <c r="N176" s="82">
        <f t="shared" si="1662"/>
        <v>0</v>
      </c>
      <c r="O176" s="144">
        <v>0</v>
      </c>
      <c r="P176" s="82">
        <f t="shared" si="1663"/>
        <v>0</v>
      </c>
      <c r="Q176" s="87"/>
      <c r="R176" s="82">
        <f t="shared" si="1664"/>
        <v>0</v>
      </c>
      <c r="S176" s="81"/>
      <c r="T176" s="82">
        <f t="shared" si="1665"/>
        <v>0</v>
      </c>
      <c r="U176" s="81"/>
      <c r="V176" s="82">
        <f t="shared" si="1666"/>
        <v>0</v>
      </c>
      <c r="W176" s="81"/>
      <c r="X176" s="82">
        <f t="shared" si="1667"/>
        <v>0</v>
      </c>
      <c r="Y176" s="87"/>
      <c r="Z176" s="82">
        <f t="shared" si="1668"/>
        <v>0</v>
      </c>
      <c r="AA176" s="81"/>
      <c r="AB176" s="82">
        <f t="shared" si="1669"/>
        <v>0</v>
      </c>
      <c r="AC176" s="87"/>
      <c r="AD176" s="81">
        <f>SUM(AC176*$E176*$F176*$H176*$J176*$AD$10)</f>
        <v>0</v>
      </c>
      <c r="AE176" s="87"/>
      <c r="AF176" s="81">
        <f t="shared" si="1670"/>
        <v>0</v>
      </c>
      <c r="AG176" s="81">
        <v>0</v>
      </c>
      <c r="AH176" s="82">
        <f t="shared" si="1671"/>
        <v>0</v>
      </c>
      <c r="AI176" s="81"/>
      <c r="AJ176" s="82">
        <f t="shared" si="1672"/>
        <v>0</v>
      </c>
      <c r="AK176" s="81"/>
      <c r="AL176" s="82">
        <f t="shared" si="1673"/>
        <v>0</v>
      </c>
      <c r="AM176" s="81"/>
      <c r="AN176" s="82">
        <f t="shared" si="1674"/>
        <v>0</v>
      </c>
      <c r="AO176" s="81"/>
      <c r="AP176" s="82">
        <f t="shared" si="1675"/>
        <v>0</v>
      </c>
      <c r="AQ176" s="81"/>
      <c r="AR176" s="82">
        <f t="shared" si="1676"/>
        <v>0</v>
      </c>
      <c r="AS176" s="81"/>
      <c r="AT176" s="82">
        <f t="shared" si="1677"/>
        <v>0</v>
      </c>
      <c r="AU176" s="81"/>
      <c r="AV176" s="82">
        <f t="shared" si="1678"/>
        <v>0</v>
      </c>
      <c r="AW176" s="81"/>
      <c r="AX176" s="82">
        <f t="shared" si="1679"/>
        <v>0</v>
      </c>
      <c r="AY176" s="81"/>
      <c r="AZ176" s="82">
        <f t="shared" si="1680"/>
        <v>0</v>
      </c>
      <c r="BA176" s="81"/>
      <c r="BB176" s="82">
        <f t="shared" si="1681"/>
        <v>0</v>
      </c>
      <c r="BC176" s="81"/>
      <c r="BD176" s="82">
        <f t="shared" si="1682"/>
        <v>0</v>
      </c>
      <c r="BE176" s="81"/>
      <c r="BF176" s="82">
        <f t="shared" si="1683"/>
        <v>0</v>
      </c>
      <c r="BG176" s="81"/>
      <c r="BH176" s="82">
        <f t="shared" si="1684"/>
        <v>0</v>
      </c>
      <c r="BI176" s="81"/>
      <c r="BJ176" s="82">
        <f t="shared" si="1685"/>
        <v>0</v>
      </c>
      <c r="BK176" s="81"/>
      <c r="BL176" s="82">
        <f t="shared" si="1686"/>
        <v>0</v>
      </c>
      <c r="BM176" s="148"/>
      <c r="BN176" s="82">
        <f t="shared" si="1687"/>
        <v>0</v>
      </c>
      <c r="BO176" s="81"/>
      <c r="BP176" s="82">
        <f t="shared" si="1688"/>
        <v>0</v>
      </c>
      <c r="BQ176" s="81"/>
      <c r="BR176" s="82">
        <f t="shared" si="1689"/>
        <v>0</v>
      </c>
      <c r="BS176" s="81"/>
      <c r="BT176" s="82">
        <f t="shared" si="1690"/>
        <v>0</v>
      </c>
      <c r="BU176" s="81"/>
      <c r="BV176" s="82">
        <f t="shared" si="1691"/>
        <v>0</v>
      </c>
      <c r="BW176" s="81"/>
      <c r="BX176" s="82">
        <f t="shared" si="1692"/>
        <v>0</v>
      </c>
      <c r="BY176" s="101"/>
      <c r="BZ176" s="82">
        <f t="shared" si="1693"/>
        <v>0</v>
      </c>
      <c r="CA176" s="87"/>
      <c r="CB176" s="84">
        <f t="shared" si="1694"/>
        <v>0</v>
      </c>
      <c r="CC176" s="81"/>
      <c r="CD176" s="84">
        <f t="shared" si="1695"/>
        <v>0</v>
      </c>
      <c r="CE176" s="81"/>
      <c r="CF176" s="84">
        <f t="shared" si="1696"/>
        <v>0</v>
      </c>
      <c r="CG176" s="87"/>
      <c r="CH176" s="84">
        <f t="shared" si="1697"/>
        <v>0</v>
      </c>
      <c r="CI176" s="87"/>
      <c r="CJ176" s="84">
        <f t="shared" si="1698"/>
        <v>0</v>
      </c>
      <c r="CK176" s="81"/>
      <c r="CL176" s="84">
        <f t="shared" si="1699"/>
        <v>0</v>
      </c>
      <c r="CM176" s="81"/>
      <c r="CN176" s="84">
        <f t="shared" si="1700"/>
        <v>0</v>
      </c>
      <c r="CO176" s="87"/>
      <c r="CP176" s="84">
        <f t="shared" si="1701"/>
        <v>0</v>
      </c>
      <c r="CQ176" s="81"/>
      <c r="CR176" s="84">
        <f t="shared" si="1702"/>
        <v>0</v>
      </c>
      <c r="CS176" s="81"/>
      <c r="CT176" s="84">
        <f t="shared" si="1703"/>
        <v>0</v>
      </c>
      <c r="CU176" s="81"/>
      <c r="CV176" s="84">
        <f t="shared" si="1704"/>
        <v>0</v>
      </c>
      <c r="CW176" s="81"/>
      <c r="CX176" s="84">
        <f t="shared" si="1705"/>
        <v>0</v>
      </c>
      <c r="CY176" s="81"/>
      <c r="CZ176" s="84">
        <f t="shared" si="1706"/>
        <v>0</v>
      </c>
      <c r="DA176" s="81"/>
      <c r="DB176" s="84">
        <f t="shared" si="1707"/>
        <v>0</v>
      </c>
      <c r="DC176" s="81"/>
      <c r="DD176" s="81">
        <f t="shared" si="1708"/>
        <v>0</v>
      </c>
      <c r="DE176" s="85">
        <v>0</v>
      </c>
      <c r="DF176" s="81">
        <f t="shared" si="1709"/>
        <v>0</v>
      </c>
      <c r="DG176" s="81"/>
      <c r="DH176" s="81">
        <f t="shared" si="1710"/>
        <v>0</v>
      </c>
      <c r="DI176" s="81"/>
      <c r="DJ176" s="81">
        <f t="shared" si="1711"/>
        <v>0</v>
      </c>
      <c r="DK176" s="81"/>
      <c r="DL176" s="82">
        <f t="shared" si="1712"/>
        <v>0</v>
      </c>
      <c r="DM176" s="81"/>
      <c r="DN176" s="82">
        <f t="shared" si="1713"/>
        <v>0</v>
      </c>
      <c r="DO176" s="81"/>
      <c r="DP176" s="84">
        <f t="shared" si="1714"/>
        <v>0</v>
      </c>
      <c r="DQ176" s="81"/>
      <c r="DR176" s="87"/>
      <c r="DS176" s="81"/>
      <c r="DT176" s="82">
        <f t="shared" si="1715"/>
        <v>0</v>
      </c>
      <c r="DU176" s="81"/>
      <c r="DV176" s="82">
        <f t="shared" si="1716"/>
        <v>0</v>
      </c>
      <c r="DW176" s="81"/>
      <c r="DX176" s="87"/>
      <c r="DY176" s="86"/>
      <c r="DZ176" s="86"/>
      <c r="EA176" s="81"/>
      <c r="EB176" s="87">
        <f t="shared" si="1717"/>
        <v>0</v>
      </c>
      <c r="EC176" s="81"/>
      <c r="ED176" s="81"/>
      <c r="EE176" s="81"/>
      <c r="EF176" s="88">
        <f t="shared" si="1718"/>
        <v>0</v>
      </c>
      <c r="EG176" s="149"/>
      <c r="EH176" s="149"/>
      <c r="EI176" s="149"/>
      <c r="EJ176" s="149"/>
      <c r="EK176" s="88"/>
      <c r="EL176" s="149"/>
      <c r="EM176" s="146">
        <f t="shared" si="1719"/>
        <v>0</v>
      </c>
      <c r="EN176" s="146">
        <f t="shared" si="1719"/>
        <v>0</v>
      </c>
    </row>
    <row r="177" spans="1:144" s="3" customFormat="1" ht="30" customHeight="1" x14ac:dyDescent="0.25">
      <c r="A177" s="143"/>
      <c r="B177" s="73">
        <v>132</v>
      </c>
      <c r="C177" s="147" t="s">
        <v>419</v>
      </c>
      <c r="D177" s="162" t="s">
        <v>420</v>
      </c>
      <c r="E177" s="76">
        <v>17622</v>
      </c>
      <c r="F177" s="77">
        <v>2.4900000000000002</v>
      </c>
      <c r="G177" s="78"/>
      <c r="H177" s="79">
        <v>1</v>
      </c>
      <c r="I177" s="124">
        <v>1.4</v>
      </c>
      <c r="J177" s="124">
        <v>1.68</v>
      </c>
      <c r="K177" s="124">
        <v>2.23</v>
      </c>
      <c r="L177" s="126">
        <v>2.57</v>
      </c>
      <c r="M177" s="81"/>
      <c r="N177" s="82">
        <f t="shared" si="1662"/>
        <v>0</v>
      </c>
      <c r="O177" s="144">
        <v>0</v>
      </c>
      <c r="P177" s="82">
        <f t="shared" si="1663"/>
        <v>0</v>
      </c>
      <c r="Q177" s="87"/>
      <c r="R177" s="82">
        <f t="shared" si="1664"/>
        <v>0</v>
      </c>
      <c r="S177" s="81"/>
      <c r="T177" s="82">
        <f t="shared" si="1665"/>
        <v>0</v>
      </c>
      <c r="U177" s="81"/>
      <c r="V177" s="82">
        <f t="shared" si="1666"/>
        <v>0</v>
      </c>
      <c r="W177" s="81"/>
      <c r="X177" s="82">
        <f t="shared" si="1667"/>
        <v>0</v>
      </c>
      <c r="Y177" s="87"/>
      <c r="Z177" s="82">
        <f t="shared" si="1668"/>
        <v>0</v>
      </c>
      <c r="AA177" s="81"/>
      <c r="AB177" s="82">
        <f t="shared" si="1669"/>
        <v>0</v>
      </c>
      <c r="AC177" s="87"/>
      <c r="AD177" s="81">
        <f>SUM(AC177*$E177*$F177*$H177*$J177*$AD$10)</f>
        <v>0</v>
      </c>
      <c r="AE177" s="87"/>
      <c r="AF177" s="81">
        <f t="shared" si="1670"/>
        <v>0</v>
      </c>
      <c r="AG177" s="81">
        <v>2</v>
      </c>
      <c r="AH177" s="82">
        <f t="shared" si="1671"/>
        <v>122860.584</v>
      </c>
      <c r="AI177" s="81"/>
      <c r="AJ177" s="82">
        <f t="shared" si="1672"/>
        <v>0</v>
      </c>
      <c r="AK177" s="81"/>
      <c r="AL177" s="82">
        <f t="shared" si="1673"/>
        <v>0</v>
      </c>
      <c r="AM177" s="81"/>
      <c r="AN177" s="82">
        <f t="shared" si="1674"/>
        <v>0</v>
      </c>
      <c r="AO177" s="81"/>
      <c r="AP177" s="82">
        <f t="shared" si="1675"/>
        <v>0</v>
      </c>
      <c r="AQ177" s="81"/>
      <c r="AR177" s="82">
        <f t="shared" si="1676"/>
        <v>0</v>
      </c>
      <c r="AS177" s="81"/>
      <c r="AT177" s="82">
        <f t="shared" si="1677"/>
        <v>0</v>
      </c>
      <c r="AU177" s="81"/>
      <c r="AV177" s="82">
        <f t="shared" si="1678"/>
        <v>0</v>
      </c>
      <c r="AW177" s="81"/>
      <c r="AX177" s="82">
        <f t="shared" si="1679"/>
        <v>0</v>
      </c>
      <c r="AY177" s="81"/>
      <c r="AZ177" s="82">
        <f t="shared" si="1680"/>
        <v>0</v>
      </c>
      <c r="BA177" s="81"/>
      <c r="BB177" s="82">
        <f t="shared" si="1681"/>
        <v>0</v>
      </c>
      <c r="BC177" s="81"/>
      <c r="BD177" s="82">
        <f t="shared" si="1682"/>
        <v>0</v>
      </c>
      <c r="BE177" s="81"/>
      <c r="BF177" s="82">
        <f t="shared" si="1683"/>
        <v>0</v>
      </c>
      <c r="BG177" s="81"/>
      <c r="BH177" s="82">
        <f t="shared" si="1684"/>
        <v>0</v>
      </c>
      <c r="BI177" s="81"/>
      <c r="BJ177" s="82">
        <f t="shared" si="1685"/>
        <v>0</v>
      </c>
      <c r="BK177" s="81"/>
      <c r="BL177" s="82">
        <f t="shared" si="1686"/>
        <v>0</v>
      </c>
      <c r="BM177" s="148"/>
      <c r="BN177" s="82">
        <f t="shared" si="1687"/>
        <v>0</v>
      </c>
      <c r="BO177" s="81"/>
      <c r="BP177" s="82">
        <f t="shared" si="1688"/>
        <v>0</v>
      </c>
      <c r="BQ177" s="81"/>
      <c r="BR177" s="82">
        <f t="shared" si="1689"/>
        <v>0</v>
      </c>
      <c r="BS177" s="81"/>
      <c r="BT177" s="82">
        <f t="shared" si="1690"/>
        <v>0</v>
      </c>
      <c r="BU177" s="81"/>
      <c r="BV177" s="82">
        <f t="shared" si="1691"/>
        <v>0</v>
      </c>
      <c r="BW177" s="81"/>
      <c r="BX177" s="82">
        <f t="shared" si="1692"/>
        <v>0</v>
      </c>
      <c r="BY177" s="101"/>
      <c r="BZ177" s="82">
        <f t="shared" si="1693"/>
        <v>0</v>
      </c>
      <c r="CA177" s="87"/>
      <c r="CB177" s="84">
        <f t="shared" si="1694"/>
        <v>0</v>
      </c>
      <c r="CC177" s="81"/>
      <c r="CD177" s="84">
        <f t="shared" si="1695"/>
        <v>0</v>
      </c>
      <c r="CE177" s="81"/>
      <c r="CF177" s="84">
        <f t="shared" si="1696"/>
        <v>0</v>
      </c>
      <c r="CG177" s="87"/>
      <c r="CH177" s="84">
        <f t="shared" si="1697"/>
        <v>0</v>
      </c>
      <c r="CI177" s="87"/>
      <c r="CJ177" s="84">
        <f t="shared" si="1698"/>
        <v>0</v>
      </c>
      <c r="CK177" s="81"/>
      <c r="CL177" s="84">
        <f t="shared" si="1699"/>
        <v>0</v>
      </c>
      <c r="CM177" s="81"/>
      <c r="CN177" s="84">
        <f t="shared" si="1700"/>
        <v>0</v>
      </c>
      <c r="CO177" s="87"/>
      <c r="CP177" s="84">
        <f t="shared" si="1701"/>
        <v>0</v>
      </c>
      <c r="CQ177" s="81"/>
      <c r="CR177" s="84">
        <f t="shared" si="1702"/>
        <v>0</v>
      </c>
      <c r="CS177" s="81"/>
      <c r="CT177" s="84">
        <f t="shared" si="1703"/>
        <v>0</v>
      </c>
      <c r="CU177" s="81"/>
      <c r="CV177" s="84">
        <f t="shared" si="1704"/>
        <v>0</v>
      </c>
      <c r="CW177" s="81"/>
      <c r="CX177" s="84">
        <f t="shared" si="1705"/>
        <v>0</v>
      </c>
      <c r="CY177" s="81"/>
      <c r="CZ177" s="84">
        <f t="shared" si="1706"/>
        <v>0</v>
      </c>
      <c r="DA177" s="81"/>
      <c r="DB177" s="84">
        <f t="shared" si="1707"/>
        <v>0</v>
      </c>
      <c r="DC177" s="81"/>
      <c r="DD177" s="81">
        <f t="shared" si="1708"/>
        <v>0</v>
      </c>
      <c r="DE177" s="85">
        <v>0</v>
      </c>
      <c r="DF177" s="81">
        <f t="shared" si="1709"/>
        <v>0</v>
      </c>
      <c r="DG177" s="81"/>
      <c r="DH177" s="81">
        <f t="shared" si="1710"/>
        <v>0</v>
      </c>
      <c r="DI177" s="81"/>
      <c r="DJ177" s="81">
        <f t="shared" si="1711"/>
        <v>0</v>
      </c>
      <c r="DK177" s="81"/>
      <c r="DL177" s="82">
        <f t="shared" si="1712"/>
        <v>0</v>
      </c>
      <c r="DM177" s="81"/>
      <c r="DN177" s="82">
        <f t="shared" si="1713"/>
        <v>0</v>
      </c>
      <c r="DO177" s="81"/>
      <c r="DP177" s="84">
        <f t="shared" si="1714"/>
        <v>0</v>
      </c>
      <c r="DQ177" s="81"/>
      <c r="DR177" s="87"/>
      <c r="DS177" s="81"/>
      <c r="DT177" s="82">
        <f t="shared" si="1715"/>
        <v>0</v>
      </c>
      <c r="DU177" s="81"/>
      <c r="DV177" s="82">
        <f t="shared" si="1716"/>
        <v>0</v>
      </c>
      <c r="DW177" s="81"/>
      <c r="DX177" s="87"/>
      <c r="DY177" s="86"/>
      <c r="DZ177" s="86"/>
      <c r="EA177" s="81"/>
      <c r="EB177" s="87">
        <f t="shared" si="1717"/>
        <v>0</v>
      </c>
      <c r="EC177" s="81"/>
      <c r="ED177" s="81"/>
      <c r="EE177" s="81"/>
      <c r="EF177" s="88">
        <f t="shared" si="1718"/>
        <v>0</v>
      </c>
      <c r="EG177" s="149"/>
      <c r="EH177" s="149"/>
      <c r="EI177" s="149"/>
      <c r="EJ177" s="149"/>
      <c r="EK177" s="88"/>
      <c r="EL177" s="149"/>
      <c r="EM177" s="146">
        <f t="shared" si="1719"/>
        <v>2</v>
      </c>
      <c r="EN177" s="146">
        <f t="shared" si="1719"/>
        <v>122860.584</v>
      </c>
    </row>
    <row r="178" spans="1:144" s="3" customFormat="1" ht="30" x14ac:dyDescent="0.25">
      <c r="A178" s="143"/>
      <c r="B178" s="73">
        <v>133</v>
      </c>
      <c r="C178" s="147" t="s">
        <v>421</v>
      </c>
      <c r="D178" s="162" t="s">
        <v>422</v>
      </c>
      <c r="E178" s="76">
        <v>17622</v>
      </c>
      <c r="F178" s="77">
        <v>1.05</v>
      </c>
      <c r="G178" s="78"/>
      <c r="H178" s="234">
        <v>0.9</v>
      </c>
      <c r="I178" s="124">
        <v>1.4</v>
      </c>
      <c r="J178" s="124">
        <v>1.68</v>
      </c>
      <c r="K178" s="124">
        <v>2.23</v>
      </c>
      <c r="L178" s="126">
        <v>2.57</v>
      </c>
      <c r="M178" s="81">
        <v>2</v>
      </c>
      <c r="N178" s="82">
        <f t="shared" si="1662"/>
        <v>46627.811999999998</v>
      </c>
      <c r="O178" s="144">
        <v>1</v>
      </c>
      <c r="P178" s="82">
        <f t="shared" si="1663"/>
        <v>23313.905999999999</v>
      </c>
      <c r="Q178" s="87">
        <v>2</v>
      </c>
      <c r="R178" s="82">
        <f t="shared" si="1664"/>
        <v>46627.811999999998</v>
      </c>
      <c r="S178" s="81"/>
      <c r="T178" s="82">
        <f t="shared" si="1665"/>
        <v>0</v>
      </c>
      <c r="U178" s="81"/>
      <c r="V178" s="82">
        <f t="shared" si="1666"/>
        <v>0</v>
      </c>
      <c r="W178" s="81"/>
      <c r="X178" s="82">
        <f t="shared" si="1667"/>
        <v>0</v>
      </c>
      <c r="Y178" s="87">
        <v>70</v>
      </c>
      <c r="Z178" s="82">
        <f t="shared" si="1668"/>
        <v>1631973.42</v>
      </c>
      <c r="AA178" s="81">
        <v>56</v>
      </c>
      <c r="AB178" s="82">
        <f t="shared" si="1669"/>
        <v>1305578.736</v>
      </c>
      <c r="AC178" s="87"/>
      <c r="AD178" s="81">
        <f>SUM(AC178*$E178*$F178*$H178*$J178*$AD$10)</f>
        <v>0</v>
      </c>
      <c r="AE178" s="87">
        <v>4</v>
      </c>
      <c r="AF178" s="81">
        <f t="shared" si="1670"/>
        <v>111906.7488</v>
      </c>
      <c r="AG178" s="81">
        <v>12</v>
      </c>
      <c r="AH178" s="82">
        <f t="shared" si="1671"/>
        <v>279766.87199999997</v>
      </c>
      <c r="AI178" s="81"/>
      <c r="AJ178" s="82">
        <f t="shared" si="1672"/>
        <v>0</v>
      </c>
      <c r="AK178" s="81">
        <v>25</v>
      </c>
      <c r="AL178" s="82">
        <f t="shared" si="1673"/>
        <v>582847.64999999991</v>
      </c>
      <c r="AM178" s="81"/>
      <c r="AN178" s="82">
        <f t="shared" si="1674"/>
        <v>0</v>
      </c>
      <c r="AO178" s="81">
        <v>30</v>
      </c>
      <c r="AP178" s="82">
        <f t="shared" si="1675"/>
        <v>699417.17999999993</v>
      </c>
      <c r="AQ178" s="81">
        <v>200</v>
      </c>
      <c r="AR178" s="82">
        <f t="shared" si="1676"/>
        <v>4662781.1999999993</v>
      </c>
      <c r="AS178" s="81">
        <v>110</v>
      </c>
      <c r="AT178" s="82">
        <f t="shared" si="1677"/>
        <v>2564529.66</v>
      </c>
      <c r="AU178" s="81"/>
      <c r="AV178" s="82">
        <f t="shared" si="1678"/>
        <v>0</v>
      </c>
      <c r="AW178" s="81">
        <v>100</v>
      </c>
      <c r="AX178" s="82">
        <f t="shared" si="1679"/>
        <v>2331390.5999999996</v>
      </c>
      <c r="AY178" s="81"/>
      <c r="AZ178" s="82">
        <f t="shared" si="1680"/>
        <v>0</v>
      </c>
      <c r="BA178" s="81">
        <v>12</v>
      </c>
      <c r="BB178" s="82">
        <f t="shared" si="1681"/>
        <v>279766.87199999997</v>
      </c>
      <c r="BC178" s="81"/>
      <c r="BD178" s="82">
        <f t="shared" si="1682"/>
        <v>0</v>
      </c>
      <c r="BE178" s="81"/>
      <c r="BF178" s="82">
        <f t="shared" si="1683"/>
        <v>0</v>
      </c>
      <c r="BG178" s="81"/>
      <c r="BH178" s="82">
        <f t="shared" si="1684"/>
        <v>0</v>
      </c>
      <c r="BI178" s="81"/>
      <c r="BJ178" s="82">
        <f t="shared" si="1685"/>
        <v>0</v>
      </c>
      <c r="BK178" s="81"/>
      <c r="BL178" s="82">
        <f t="shared" si="1686"/>
        <v>0</v>
      </c>
      <c r="BM178" s="148"/>
      <c r="BN178" s="82">
        <f t="shared" si="1687"/>
        <v>0</v>
      </c>
      <c r="BO178" s="81">
        <v>40</v>
      </c>
      <c r="BP178" s="82">
        <f t="shared" si="1688"/>
        <v>932556.23999999987</v>
      </c>
      <c r="BQ178" s="81"/>
      <c r="BR178" s="82">
        <f t="shared" si="1689"/>
        <v>0</v>
      </c>
      <c r="BS178" s="81">
        <v>35</v>
      </c>
      <c r="BT178" s="82">
        <f t="shared" si="1690"/>
        <v>815986.71</v>
      </c>
      <c r="BU178" s="81">
        <v>100</v>
      </c>
      <c r="BV178" s="82">
        <f t="shared" si="1691"/>
        <v>2331390.5999999996</v>
      </c>
      <c r="BW178" s="81">
        <v>157</v>
      </c>
      <c r="BX178" s="82">
        <f t="shared" si="1692"/>
        <v>3660283.2420000001</v>
      </c>
      <c r="BY178" s="81">
        <v>43</v>
      </c>
      <c r="BZ178" s="82">
        <f t="shared" si="1693"/>
        <v>1002497.9580000001</v>
      </c>
      <c r="CA178" s="87">
        <v>48</v>
      </c>
      <c r="CB178" s="84">
        <f t="shared" si="1694"/>
        <v>1342880.9856</v>
      </c>
      <c r="CC178" s="81"/>
      <c r="CD178" s="84">
        <f t="shared" si="1695"/>
        <v>0</v>
      </c>
      <c r="CE178" s="81"/>
      <c r="CF178" s="84">
        <f t="shared" si="1696"/>
        <v>0</v>
      </c>
      <c r="CG178" s="87"/>
      <c r="CH178" s="84">
        <f t="shared" si="1697"/>
        <v>0</v>
      </c>
      <c r="CI178" s="87"/>
      <c r="CJ178" s="84">
        <f t="shared" si="1698"/>
        <v>0</v>
      </c>
      <c r="CK178" s="81"/>
      <c r="CL178" s="84">
        <f t="shared" si="1699"/>
        <v>0</v>
      </c>
      <c r="CM178" s="81">
        <v>20</v>
      </c>
      <c r="CN178" s="84">
        <f t="shared" si="1700"/>
        <v>559533.74399999995</v>
      </c>
      <c r="CO178" s="87">
        <v>121</v>
      </c>
      <c r="CP178" s="84">
        <f t="shared" si="1701"/>
        <v>3385179.1512000002</v>
      </c>
      <c r="CQ178" s="81">
        <v>85</v>
      </c>
      <c r="CR178" s="84">
        <f t="shared" si="1702"/>
        <v>2378018.412</v>
      </c>
      <c r="CS178" s="81">
        <v>30</v>
      </c>
      <c r="CT178" s="84">
        <f t="shared" si="1703"/>
        <v>839300.61600000004</v>
      </c>
      <c r="CU178" s="81">
        <v>10</v>
      </c>
      <c r="CV178" s="84">
        <f t="shared" si="1704"/>
        <v>279766.87199999997</v>
      </c>
      <c r="CW178" s="81">
        <v>40</v>
      </c>
      <c r="CX178" s="84">
        <f t="shared" si="1705"/>
        <v>1119067.4879999999</v>
      </c>
      <c r="CY178" s="81">
        <v>10</v>
      </c>
      <c r="CZ178" s="84">
        <f t="shared" si="1706"/>
        <v>279766.87199999997</v>
      </c>
      <c r="DA178" s="81"/>
      <c r="DB178" s="84">
        <f t="shared" si="1707"/>
        <v>0</v>
      </c>
      <c r="DC178" s="81">
        <v>10</v>
      </c>
      <c r="DD178" s="81">
        <f t="shared" si="1708"/>
        <v>279766.87199999997</v>
      </c>
      <c r="DE178" s="127">
        <v>4</v>
      </c>
      <c r="DF178" s="81">
        <f t="shared" si="1709"/>
        <v>111906.7488</v>
      </c>
      <c r="DG178" s="81">
        <v>2</v>
      </c>
      <c r="DH178" s="81">
        <f t="shared" si="1710"/>
        <v>74271.443400000004</v>
      </c>
      <c r="DI178" s="81">
        <v>15</v>
      </c>
      <c r="DJ178" s="81">
        <f t="shared" si="1711"/>
        <v>641965.05449999997</v>
      </c>
      <c r="DK178" s="81"/>
      <c r="DL178" s="82">
        <f t="shared" si="1712"/>
        <v>0</v>
      </c>
      <c r="DM178" s="81"/>
      <c r="DN178" s="82">
        <f t="shared" si="1713"/>
        <v>0</v>
      </c>
      <c r="DO178" s="81"/>
      <c r="DP178" s="84">
        <f t="shared" si="1714"/>
        <v>0</v>
      </c>
      <c r="DQ178" s="81"/>
      <c r="DR178" s="87"/>
      <c r="DS178" s="81"/>
      <c r="DT178" s="82">
        <f t="shared" si="1715"/>
        <v>0</v>
      </c>
      <c r="DU178" s="81"/>
      <c r="DV178" s="82">
        <f t="shared" si="1716"/>
        <v>0</v>
      </c>
      <c r="DW178" s="81"/>
      <c r="DX178" s="87"/>
      <c r="DY178" s="86"/>
      <c r="DZ178" s="86"/>
      <c r="EA178" s="81"/>
      <c r="EB178" s="87">
        <f t="shared" si="1717"/>
        <v>0</v>
      </c>
      <c r="EC178" s="81"/>
      <c r="ED178" s="81"/>
      <c r="EE178" s="81"/>
      <c r="EF178" s="88">
        <f t="shared" si="1718"/>
        <v>0</v>
      </c>
      <c r="EG178" s="149"/>
      <c r="EH178" s="149"/>
      <c r="EI178" s="149"/>
      <c r="EJ178" s="149"/>
      <c r="EK178" s="88"/>
      <c r="EL178" s="149"/>
      <c r="EM178" s="146">
        <f t="shared" si="1719"/>
        <v>1394</v>
      </c>
      <c r="EN178" s="146">
        <f t="shared" si="1719"/>
        <v>34600667.478300005</v>
      </c>
    </row>
    <row r="179" spans="1:144" s="122" customFormat="1" ht="15" x14ac:dyDescent="0.25">
      <c r="A179" s="63">
        <v>30</v>
      </c>
      <c r="B179" s="63"/>
      <c r="C179" s="174" t="s">
        <v>423</v>
      </c>
      <c r="D179" s="163" t="s">
        <v>424</v>
      </c>
      <c r="E179" s="76">
        <v>17622</v>
      </c>
      <c r="F179" s="130"/>
      <c r="G179" s="78"/>
      <c r="H179" s="66"/>
      <c r="I179" s="131">
        <v>1.4</v>
      </c>
      <c r="J179" s="131">
        <v>1.68</v>
      </c>
      <c r="K179" s="131">
        <v>2.23</v>
      </c>
      <c r="L179" s="120">
        <v>2.57</v>
      </c>
      <c r="M179" s="107">
        <f t="shared" ref="M179:Y179" si="1720">SUM(M180:M185)</f>
        <v>10</v>
      </c>
      <c r="N179" s="107">
        <f t="shared" si="1720"/>
        <v>197366.39999999999</v>
      </c>
      <c r="O179" s="107">
        <f t="shared" ref="O179" si="1721">SUM(O180:O185)</f>
        <v>0</v>
      </c>
      <c r="P179" s="107">
        <f>SUM(P180:P185)</f>
        <v>0</v>
      </c>
      <c r="Q179" s="107">
        <f t="shared" si="1720"/>
        <v>0</v>
      </c>
      <c r="R179" s="107">
        <f>SUM(R180:R185)</f>
        <v>0</v>
      </c>
      <c r="S179" s="107">
        <f t="shared" si="1720"/>
        <v>0</v>
      </c>
      <c r="T179" s="107">
        <f>SUM(T180:T185)</f>
        <v>0</v>
      </c>
      <c r="U179" s="107">
        <f t="shared" si="1720"/>
        <v>0</v>
      </c>
      <c r="V179" s="107">
        <f>SUM(V180:V185)</f>
        <v>0</v>
      </c>
      <c r="W179" s="107">
        <f t="shared" si="1720"/>
        <v>0</v>
      </c>
      <c r="X179" s="107">
        <f>SUM(X180:X185)</f>
        <v>0</v>
      </c>
      <c r="Y179" s="107">
        <f t="shared" si="1720"/>
        <v>10</v>
      </c>
      <c r="Z179" s="107">
        <f>SUM(Z180:Z185)</f>
        <v>537823.44000000006</v>
      </c>
      <c r="AA179" s="107">
        <f t="shared" ref="AA179:AG179" si="1722">SUM(AA180:AA185)</f>
        <v>0</v>
      </c>
      <c r="AB179" s="107">
        <f>SUM(AB180:AB185)</f>
        <v>0</v>
      </c>
      <c r="AC179" s="107">
        <f t="shared" ref="AC179" si="1723">SUM(AC180:AC185)</f>
        <v>4</v>
      </c>
      <c r="AD179" s="107">
        <f t="shared" si="1722"/>
        <v>305523.18719999999</v>
      </c>
      <c r="AE179" s="107">
        <f>SUM(AE180:AE185)</f>
        <v>0</v>
      </c>
      <c r="AF179" s="107">
        <f t="shared" si="1722"/>
        <v>0</v>
      </c>
      <c r="AG179" s="107">
        <f t="shared" si="1722"/>
        <v>12</v>
      </c>
      <c r="AH179" s="107">
        <f>SUM(AH180:AH185)</f>
        <v>645388.12800000003</v>
      </c>
      <c r="AI179" s="107">
        <f t="shared" ref="AI179:AO179" si="1724">SUM(AI180:AI185)</f>
        <v>0</v>
      </c>
      <c r="AJ179" s="107">
        <f>SUM(AJ180:AJ185)</f>
        <v>0</v>
      </c>
      <c r="AK179" s="107">
        <f t="shared" si="1724"/>
        <v>0</v>
      </c>
      <c r="AL179" s="107">
        <f>SUM(AL180:AL185)</f>
        <v>0</v>
      </c>
      <c r="AM179" s="107">
        <f t="shared" si="1724"/>
        <v>0</v>
      </c>
      <c r="AN179" s="107">
        <f>SUM(AN180:AN185)</f>
        <v>0</v>
      </c>
      <c r="AO179" s="107">
        <f t="shared" si="1724"/>
        <v>153</v>
      </c>
      <c r="AP179" s="107">
        <f>SUM(AP180:AP185)</f>
        <v>8719647.5519999992</v>
      </c>
      <c r="AQ179" s="107">
        <f t="shared" ref="AQ179:BA179" si="1725">SUM(AQ180:AQ185)</f>
        <v>0</v>
      </c>
      <c r="AR179" s="107">
        <f>SUM(AR180:AR185)</f>
        <v>0</v>
      </c>
      <c r="AS179" s="107">
        <f t="shared" si="1725"/>
        <v>0</v>
      </c>
      <c r="AT179" s="107">
        <f>SUM(AT180:AT185)</f>
        <v>0</v>
      </c>
      <c r="AU179" s="107">
        <f t="shared" si="1725"/>
        <v>0</v>
      </c>
      <c r="AV179" s="107">
        <f>SUM(AV180:AV185)</f>
        <v>0</v>
      </c>
      <c r="AW179" s="107">
        <f t="shared" si="1725"/>
        <v>0</v>
      </c>
      <c r="AX179" s="107">
        <f>SUM(AX180:AX185)</f>
        <v>0</v>
      </c>
      <c r="AY179" s="107">
        <f t="shared" si="1725"/>
        <v>0</v>
      </c>
      <c r="AZ179" s="107">
        <f>SUM(AZ180:AZ185)</f>
        <v>0</v>
      </c>
      <c r="BA179" s="107">
        <f t="shared" si="1725"/>
        <v>0</v>
      </c>
      <c r="BB179" s="107">
        <f>SUM(BB180:BB185)</f>
        <v>0</v>
      </c>
      <c r="BC179" s="107">
        <f t="shared" ref="BC179:BM179" si="1726">SUM(BC180:BC185)</f>
        <v>0</v>
      </c>
      <c r="BD179" s="107">
        <f>SUM(BD180:BD185)</f>
        <v>0</v>
      </c>
      <c r="BE179" s="107">
        <f t="shared" si="1726"/>
        <v>4</v>
      </c>
      <c r="BF179" s="107">
        <f>SUM(BF180:BF185)</f>
        <v>78946.559999999998</v>
      </c>
      <c r="BG179" s="107">
        <f t="shared" ref="BG179" si="1727">SUM(BG180:BG185)</f>
        <v>0</v>
      </c>
      <c r="BH179" s="107">
        <f>SUM(BH180:BH185)</f>
        <v>0</v>
      </c>
      <c r="BI179" s="107">
        <f t="shared" si="1726"/>
        <v>0</v>
      </c>
      <c r="BJ179" s="107">
        <f>SUM(BJ180:BJ185)</f>
        <v>0</v>
      </c>
      <c r="BK179" s="107">
        <f t="shared" si="1726"/>
        <v>0</v>
      </c>
      <c r="BL179" s="107">
        <f>SUM(BL180:BL185)</f>
        <v>0</v>
      </c>
      <c r="BM179" s="107">
        <f t="shared" si="1726"/>
        <v>0</v>
      </c>
      <c r="BN179" s="107">
        <f>SUM(BN180:BN185)</f>
        <v>0</v>
      </c>
      <c r="BO179" s="107">
        <f t="shared" ref="BO179:DU179" si="1728">SUM(BO180:BO185)</f>
        <v>0</v>
      </c>
      <c r="BP179" s="107">
        <f>SUM(BP180:BP185)</f>
        <v>0</v>
      </c>
      <c r="BQ179" s="107">
        <f t="shared" si="1728"/>
        <v>0</v>
      </c>
      <c r="BR179" s="107">
        <f>SUM(BR180:BR185)</f>
        <v>0</v>
      </c>
      <c r="BS179" s="107">
        <f t="shared" si="1728"/>
        <v>0</v>
      </c>
      <c r="BT179" s="107">
        <f>SUM(BT180:BT185)</f>
        <v>0</v>
      </c>
      <c r="BU179" s="107">
        <f t="shared" si="1728"/>
        <v>0</v>
      </c>
      <c r="BV179" s="107">
        <f>SUM(BV180:BV185)</f>
        <v>0</v>
      </c>
      <c r="BW179" s="107">
        <f t="shared" si="1728"/>
        <v>3</v>
      </c>
      <c r="BX179" s="107">
        <f>SUM(BX180:BX185)</f>
        <v>59209.919999999998</v>
      </c>
      <c r="BY179" s="107">
        <f t="shared" si="1728"/>
        <v>0</v>
      </c>
      <c r="BZ179" s="107">
        <f>SUM(BZ180:BZ185)</f>
        <v>0</v>
      </c>
      <c r="CA179" s="107">
        <f>SUM(CA180:CA185)</f>
        <v>0</v>
      </c>
      <c r="CB179" s="107">
        <f t="shared" si="1728"/>
        <v>0</v>
      </c>
      <c r="CC179" s="107">
        <f t="shared" si="1728"/>
        <v>0</v>
      </c>
      <c r="CD179" s="107">
        <f t="shared" si="1728"/>
        <v>0</v>
      </c>
      <c r="CE179" s="107">
        <f t="shared" si="1728"/>
        <v>0</v>
      </c>
      <c r="CF179" s="107">
        <f t="shared" si="1728"/>
        <v>0</v>
      </c>
      <c r="CG179" s="107">
        <f t="shared" si="1728"/>
        <v>2</v>
      </c>
      <c r="CH179" s="107">
        <f t="shared" si="1728"/>
        <v>47367.936000000002</v>
      </c>
      <c r="CI179" s="107">
        <f t="shared" si="1728"/>
        <v>0</v>
      </c>
      <c r="CJ179" s="107">
        <f t="shared" si="1728"/>
        <v>0</v>
      </c>
      <c r="CK179" s="107">
        <f t="shared" si="1728"/>
        <v>0</v>
      </c>
      <c r="CL179" s="107">
        <f t="shared" si="1728"/>
        <v>0</v>
      </c>
      <c r="CM179" s="107">
        <f t="shared" si="1728"/>
        <v>0</v>
      </c>
      <c r="CN179" s="107">
        <f t="shared" si="1728"/>
        <v>0</v>
      </c>
      <c r="CO179" s="107">
        <f t="shared" si="1728"/>
        <v>0</v>
      </c>
      <c r="CP179" s="107">
        <f t="shared" si="1728"/>
        <v>0</v>
      </c>
      <c r="CQ179" s="107">
        <f t="shared" si="1728"/>
        <v>20</v>
      </c>
      <c r="CR179" s="107">
        <f t="shared" si="1728"/>
        <v>1290776.2560000001</v>
      </c>
      <c r="CS179" s="107">
        <f t="shared" si="1728"/>
        <v>1</v>
      </c>
      <c r="CT179" s="107">
        <f t="shared" si="1728"/>
        <v>23683.968000000001</v>
      </c>
      <c r="CU179" s="107">
        <f t="shared" si="1728"/>
        <v>0</v>
      </c>
      <c r="CV179" s="107">
        <f t="shared" si="1728"/>
        <v>0</v>
      </c>
      <c r="CW179" s="107">
        <f t="shared" si="1728"/>
        <v>0</v>
      </c>
      <c r="CX179" s="107">
        <f t="shared" si="1728"/>
        <v>0</v>
      </c>
      <c r="CY179" s="107">
        <f t="shared" si="1728"/>
        <v>0</v>
      </c>
      <c r="CZ179" s="107">
        <f t="shared" si="1728"/>
        <v>0</v>
      </c>
      <c r="DA179" s="107">
        <f t="shared" si="1728"/>
        <v>0</v>
      </c>
      <c r="DB179" s="107">
        <f t="shared" si="1728"/>
        <v>0</v>
      </c>
      <c r="DC179" s="107">
        <f t="shared" si="1728"/>
        <v>0</v>
      </c>
      <c r="DD179" s="107">
        <f t="shared" si="1728"/>
        <v>0</v>
      </c>
      <c r="DE179" s="132">
        <f t="shared" si="1728"/>
        <v>1</v>
      </c>
      <c r="DF179" s="107">
        <f t="shared" si="1728"/>
        <v>23683.968000000001</v>
      </c>
      <c r="DG179" s="107">
        <f>SUM(DG180:DG185)</f>
        <v>0</v>
      </c>
      <c r="DH179" s="107">
        <f t="shared" si="1728"/>
        <v>0</v>
      </c>
      <c r="DI179" s="107">
        <f>SUM(DI180:DI185)</f>
        <v>0</v>
      </c>
      <c r="DJ179" s="107">
        <f t="shared" si="1728"/>
        <v>0</v>
      </c>
      <c r="DK179" s="107">
        <f t="shared" si="1728"/>
        <v>0</v>
      </c>
      <c r="DL179" s="107">
        <f>SUM(DL180:DL185)</f>
        <v>0</v>
      </c>
      <c r="DM179" s="107">
        <f t="shared" ref="DM179" si="1729">SUM(DM180:DM185)</f>
        <v>0</v>
      </c>
      <c r="DN179" s="107">
        <f>SUM(DN180:DN185)</f>
        <v>0</v>
      </c>
      <c r="DO179" s="107">
        <f t="shared" si="1728"/>
        <v>0</v>
      </c>
      <c r="DP179" s="107">
        <f t="shared" si="1728"/>
        <v>0</v>
      </c>
      <c r="DQ179" s="107">
        <f t="shared" si="1728"/>
        <v>0</v>
      </c>
      <c r="DR179" s="107">
        <f t="shared" si="1728"/>
        <v>0</v>
      </c>
      <c r="DS179" s="107">
        <f t="shared" si="1728"/>
        <v>0</v>
      </c>
      <c r="DT179" s="107">
        <f>SUM(DT180:DT185)</f>
        <v>0</v>
      </c>
      <c r="DU179" s="107">
        <f t="shared" si="1728"/>
        <v>0</v>
      </c>
      <c r="DV179" s="107">
        <f>SUM(DV180:DV185)</f>
        <v>0</v>
      </c>
      <c r="DW179" s="107">
        <f t="shared" ref="DW179:EN179" si="1730">SUM(DW180:DW185)</f>
        <v>0</v>
      </c>
      <c r="DX179" s="107">
        <f t="shared" si="1730"/>
        <v>0</v>
      </c>
      <c r="DY179" s="107">
        <f t="shared" si="1730"/>
        <v>0</v>
      </c>
      <c r="DZ179" s="107">
        <f t="shared" si="1730"/>
        <v>0</v>
      </c>
      <c r="EA179" s="107">
        <f t="shared" si="1730"/>
        <v>0</v>
      </c>
      <c r="EB179" s="107">
        <f t="shared" si="1730"/>
        <v>0</v>
      </c>
      <c r="EC179" s="107">
        <f t="shared" si="1730"/>
        <v>0</v>
      </c>
      <c r="ED179" s="107">
        <f t="shared" si="1730"/>
        <v>0</v>
      </c>
      <c r="EE179" s="107"/>
      <c r="EF179" s="107"/>
      <c r="EG179" s="107"/>
      <c r="EH179" s="107"/>
      <c r="EI179" s="107"/>
      <c r="EJ179" s="107"/>
      <c r="EK179" s="107"/>
      <c r="EL179" s="107"/>
      <c r="EM179" s="107">
        <f t="shared" si="1730"/>
        <v>220</v>
      </c>
      <c r="EN179" s="107">
        <f t="shared" si="1730"/>
        <v>11929417.315199999</v>
      </c>
    </row>
    <row r="180" spans="1:144" s="3" customFormat="1" ht="45" x14ac:dyDescent="0.25">
      <c r="A180" s="143"/>
      <c r="B180" s="73">
        <v>134</v>
      </c>
      <c r="C180" s="147" t="s">
        <v>425</v>
      </c>
      <c r="D180" s="162" t="s">
        <v>426</v>
      </c>
      <c r="E180" s="76">
        <v>17622</v>
      </c>
      <c r="F180" s="77">
        <v>0.8</v>
      </c>
      <c r="G180" s="78"/>
      <c r="H180" s="79">
        <v>1</v>
      </c>
      <c r="I180" s="124">
        <v>1.4</v>
      </c>
      <c r="J180" s="124">
        <v>1.68</v>
      </c>
      <c r="K180" s="124">
        <v>2.23</v>
      </c>
      <c r="L180" s="126">
        <v>2.57</v>
      </c>
      <c r="M180" s="81">
        <v>10</v>
      </c>
      <c r="N180" s="82">
        <f t="shared" ref="N180:N185" si="1731">(M180*$E180*$F180*$H180*$I180*N$10)</f>
        <v>197366.39999999999</v>
      </c>
      <c r="O180" s="144"/>
      <c r="P180" s="82">
        <f t="shared" ref="P180:P185" si="1732">(O180*$E180*$F180*$H180*$I180*P$10)</f>
        <v>0</v>
      </c>
      <c r="Q180" s="87"/>
      <c r="R180" s="82">
        <f t="shared" ref="R180:R185" si="1733">(Q180*$E180*$F180*$H180*$I180*R$10)</f>
        <v>0</v>
      </c>
      <c r="S180" s="81"/>
      <c r="T180" s="82">
        <f t="shared" ref="T180:T185" si="1734">(S180*$E180*$F180*$H180*$I180*T$10)</f>
        <v>0</v>
      </c>
      <c r="U180" s="81"/>
      <c r="V180" s="82">
        <f t="shared" ref="V180:V185" si="1735">(U180*$E180*$F180*$H180*$I180*V$10)</f>
        <v>0</v>
      </c>
      <c r="W180" s="81"/>
      <c r="X180" s="82">
        <f t="shared" ref="X180:X185" si="1736">(W180*$E180*$F180*$H180*$I180*X$10)</f>
        <v>0</v>
      </c>
      <c r="Y180" s="87"/>
      <c r="Z180" s="82">
        <f t="shared" ref="Z180:Z185" si="1737">(Y180*$E180*$F180*$H180*$I180*Z$10)</f>
        <v>0</v>
      </c>
      <c r="AA180" s="81"/>
      <c r="AB180" s="82">
        <f t="shared" ref="AB180:AB185" si="1738">(AA180*$E180*$F180*$H180*$I180*AB$10)</f>
        <v>0</v>
      </c>
      <c r="AC180" s="87"/>
      <c r="AD180" s="81">
        <f t="shared" ref="AD180:AD185" si="1739">SUM(AC180*$E180*$F180*$H180*$J180*$AD$10)</f>
        <v>0</v>
      </c>
      <c r="AE180" s="87"/>
      <c r="AF180" s="81">
        <f t="shared" ref="AF180:AF185" si="1740">SUM(AE180*$E180*$F180*$H180*$J180)</f>
        <v>0</v>
      </c>
      <c r="AG180" s="81"/>
      <c r="AH180" s="82">
        <f t="shared" ref="AH180:AH185" si="1741">(AG180*$E180*$F180*$H180*$I180*AH$10)</f>
        <v>0</v>
      </c>
      <c r="AI180" s="81"/>
      <c r="AJ180" s="82">
        <f t="shared" ref="AJ180:AJ185" si="1742">(AI180*$E180*$F180*$H180*$I180*AJ$10)</f>
        <v>0</v>
      </c>
      <c r="AK180" s="81"/>
      <c r="AL180" s="82">
        <f t="shared" ref="AL180:AL185" si="1743">(AK180*$E180*$F180*$H180*$I180*AL$10)</f>
        <v>0</v>
      </c>
      <c r="AM180" s="81"/>
      <c r="AN180" s="82">
        <f t="shared" ref="AN180:AN185" si="1744">(AM180*$E180*$F180*$H180*$I180*AN$10)</f>
        <v>0</v>
      </c>
      <c r="AO180" s="81">
        <v>10</v>
      </c>
      <c r="AP180" s="82">
        <f t="shared" ref="AP180:AP185" si="1745">(AO180*$E180*$F180*$H180*$I180*AP$10)</f>
        <v>197366.39999999999</v>
      </c>
      <c r="AQ180" s="81"/>
      <c r="AR180" s="82">
        <f t="shared" ref="AR180:AR185" si="1746">(AQ180*$E180*$F180*$H180*$I180*AR$10)</f>
        <v>0</v>
      </c>
      <c r="AS180" s="81"/>
      <c r="AT180" s="82">
        <f t="shared" ref="AT180:AT185" si="1747">(AS180*$E180*$F180*$H180*$I180*AT$10)</f>
        <v>0</v>
      </c>
      <c r="AU180" s="81"/>
      <c r="AV180" s="82">
        <f t="shared" ref="AV180:AV185" si="1748">(AU180*$E180*$F180*$H180*$I180*AV$10)</f>
        <v>0</v>
      </c>
      <c r="AW180" s="81"/>
      <c r="AX180" s="82">
        <f t="shared" ref="AX180:AX185" si="1749">(AW180*$E180*$F180*$H180*$I180*AX$10)</f>
        <v>0</v>
      </c>
      <c r="AY180" s="81"/>
      <c r="AZ180" s="82">
        <f t="shared" ref="AZ180:AZ185" si="1750">(AY180*$E180*$F180*$H180*$I180*AZ$10)</f>
        <v>0</v>
      </c>
      <c r="BA180" s="81"/>
      <c r="BB180" s="82">
        <f t="shared" ref="BB180:BB185" si="1751">(BA180*$E180*$F180*$H180*$I180*BB$10)</f>
        <v>0</v>
      </c>
      <c r="BC180" s="81"/>
      <c r="BD180" s="82">
        <f t="shared" ref="BD180:BD185" si="1752">(BC180*$E180*$F180*$H180*$I180*BD$10)</f>
        <v>0</v>
      </c>
      <c r="BE180" s="81">
        <v>4</v>
      </c>
      <c r="BF180" s="82">
        <f t="shared" ref="BF180:BF185" si="1753">(BE180*$E180*$F180*$H180*$I180*BF$10)</f>
        <v>78946.559999999998</v>
      </c>
      <c r="BG180" s="81"/>
      <c r="BH180" s="82">
        <f t="shared" ref="BH180:BH185" si="1754">(BG180*$E180*$F180*$H180*$I180*BH$10)</f>
        <v>0</v>
      </c>
      <c r="BI180" s="81"/>
      <c r="BJ180" s="82">
        <f t="shared" ref="BJ180:BJ185" si="1755">(BI180*$E180*$F180*$H180*$I180*BJ$10)</f>
        <v>0</v>
      </c>
      <c r="BK180" s="81"/>
      <c r="BL180" s="82">
        <f t="shared" ref="BL180:BL185" si="1756">(BK180*$E180*$F180*$H180*$I180*BL$10)</f>
        <v>0</v>
      </c>
      <c r="BM180" s="148"/>
      <c r="BN180" s="82">
        <f t="shared" ref="BN180:BN185" si="1757">(BM180*$E180*$F180*$H180*$I180*BN$10)</f>
        <v>0</v>
      </c>
      <c r="BO180" s="81"/>
      <c r="BP180" s="82">
        <f t="shared" ref="BP180:BP185" si="1758">(BO180*$E180*$F180*$H180*$I180*BP$10)</f>
        <v>0</v>
      </c>
      <c r="BQ180" s="81"/>
      <c r="BR180" s="82">
        <f t="shared" ref="BR180:BR185" si="1759">(BQ180*$E180*$F180*$H180*$I180*BR$10)</f>
        <v>0</v>
      </c>
      <c r="BS180" s="81"/>
      <c r="BT180" s="82">
        <f t="shared" ref="BT180:BT185" si="1760">(BS180*$E180*$F180*$H180*$I180*BT$10)</f>
        <v>0</v>
      </c>
      <c r="BU180" s="81"/>
      <c r="BV180" s="82">
        <f t="shared" ref="BV180:BV185" si="1761">(BU180*$E180*$F180*$H180*$I180*BV$10)</f>
        <v>0</v>
      </c>
      <c r="BW180" s="81">
        <v>3</v>
      </c>
      <c r="BX180" s="82">
        <f t="shared" ref="BX180:BX185" si="1762">(BW180*$E180*$F180*$H180*$I180*BX$10)</f>
        <v>59209.919999999998</v>
      </c>
      <c r="BY180" s="81"/>
      <c r="BZ180" s="82">
        <f t="shared" ref="BZ180:BZ185" si="1763">(BY180*$E180*$F180*$H180*$I180*BZ$10)</f>
        <v>0</v>
      </c>
      <c r="CA180" s="87"/>
      <c r="CB180" s="84">
        <f t="shared" ref="CB180:CB185" si="1764">SUM(CA180*$E180*$F180*$H180*$J180*CB$10)</f>
        <v>0</v>
      </c>
      <c r="CC180" s="81"/>
      <c r="CD180" s="84">
        <f t="shared" ref="CD180:CD185" si="1765">SUM(CC180*$E180*$F180*$H180*$J180*CD$10)</f>
        <v>0</v>
      </c>
      <c r="CE180" s="81"/>
      <c r="CF180" s="84">
        <f t="shared" ref="CF180:CF185" si="1766">SUM(CE180*$E180*$F180*$H180*$J180*CF$10)</f>
        <v>0</v>
      </c>
      <c r="CG180" s="87">
        <v>2</v>
      </c>
      <c r="CH180" s="84">
        <f t="shared" ref="CH180:CH185" si="1767">SUM(CG180*$E180*$F180*$H180*$J180*CH$10)</f>
        <v>47367.936000000002</v>
      </c>
      <c r="CI180" s="87"/>
      <c r="CJ180" s="84">
        <f t="shared" ref="CJ180:CJ185" si="1768">SUM(CI180*$E180*$F180*$H180*$J180*CJ$10)</f>
        <v>0</v>
      </c>
      <c r="CK180" s="81"/>
      <c r="CL180" s="84">
        <f t="shared" ref="CL180:CL185" si="1769">SUM(CK180*$E180*$F180*$H180*$J180*CL$10)</f>
        <v>0</v>
      </c>
      <c r="CM180" s="81"/>
      <c r="CN180" s="84">
        <f t="shared" ref="CN180:CN185" si="1770">SUM(CM180*$E180*$F180*$H180*$J180*CN$10)</f>
        <v>0</v>
      </c>
      <c r="CO180" s="87"/>
      <c r="CP180" s="84">
        <f t="shared" ref="CP180:CP185" si="1771">SUM(CO180*$E180*$F180*$H180*$J180*CP$10)</f>
        <v>0</v>
      </c>
      <c r="CQ180" s="81"/>
      <c r="CR180" s="84">
        <f t="shared" ref="CR180:CR185" si="1772">SUM(CQ180*$E180*$F180*$H180*$J180*CR$10)</f>
        <v>0</v>
      </c>
      <c r="CS180" s="81">
        <v>1</v>
      </c>
      <c r="CT180" s="84">
        <f t="shared" ref="CT180:CT185" si="1773">SUM(CS180*$E180*$F180*$H180*$J180*CT$10)</f>
        <v>23683.968000000001</v>
      </c>
      <c r="CU180" s="81"/>
      <c r="CV180" s="84">
        <f t="shared" ref="CV180:CV185" si="1774">SUM(CU180*$E180*$F180*$H180*$J180*CV$10)</f>
        <v>0</v>
      </c>
      <c r="CW180" s="81"/>
      <c r="CX180" s="84">
        <f t="shared" ref="CX180:CX185" si="1775">SUM(CW180*$E180*$F180*$H180*$J180*CX$10)</f>
        <v>0</v>
      </c>
      <c r="CY180" s="81"/>
      <c r="CZ180" s="84">
        <f t="shared" ref="CZ180:CZ185" si="1776">SUM(CY180*$E180*$F180*$H180*$J180*CZ$10)</f>
        <v>0</v>
      </c>
      <c r="DA180" s="81"/>
      <c r="DB180" s="84">
        <f t="shared" ref="DB180:DB185" si="1777">SUM(DA180*$E180*$F180*$H180*$J180*DB$10)</f>
        <v>0</v>
      </c>
      <c r="DC180" s="81"/>
      <c r="DD180" s="81">
        <f t="shared" ref="DD180:DD185" si="1778">SUM(DC180*$E180*$F180*$H180*$J180*DD$10)</f>
        <v>0</v>
      </c>
      <c r="DE180" s="81">
        <v>1</v>
      </c>
      <c r="DF180" s="81">
        <f t="shared" ref="DF180:DF185" si="1779">SUM(DE180*$E180*$F180*$H180*$J180*DF$10)</f>
        <v>23683.968000000001</v>
      </c>
      <c r="DG180" s="81"/>
      <c r="DH180" s="81">
        <f t="shared" ref="DH180:DH185" si="1780">SUM(DG180*$E180*$F180*$H180*$K180*DH$10)</f>
        <v>0</v>
      </c>
      <c r="DI180" s="81"/>
      <c r="DJ180" s="81">
        <f t="shared" ref="DJ180:DJ185" si="1781">SUM(DI180*$E180*$F180*$H180*$L180*DJ$10)</f>
        <v>0</v>
      </c>
      <c r="DK180" s="81"/>
      <c r="DL180" s="82">
        <f t="shared" ref="DL180:DL185" si="1782">(DK180*$E180*$F180*$H180*$I180*DL$10)</f>
        <v>0</v>
      </c>
      <c r="DM180" s="81"/>
      <c r="DN180" s="82">
        <f t="shared" ref="DN180:DN185" si="1783">(DM180*$E180*$F180*$H180*$I180*DN$10)</f>
        <v>0</v>
      </c>
      <c r="DO180" s="81"/>
      <c r="DP180" s="84">
        <f t="shared" ref="DP180:DP185" si="1784">SUM(DO180*$E180*$F180*$H180)</f>
        <v>0</v>
      </c>
      <c r="DQ180" s="81"/>
      <c r="DR180" s="87"/>
      <c r="DS180" s="81"/>
      <c r="DT180" s="82">
        <f t="shared" ref="DT180:DT185" si="1785">(DS180*$E180*$F180*$H180*$I180*DT$10)</f>
        <v>0</v>
      </c>
      <c r="DU180" s="81"/>
      <c r="DV180" s="82">
        <f t="shared" ref="DV180:DV185" si="1786">(DU180*$E180*$F180*$H180*$I180*DV$10)</f>
        <v>0</v>
      </c>
      <c r="DW180" s="81"/>
      <c r="DX180" s="87"/>
      <c r="DY180" s="86"/>
      <c r="DZ180" s="86"/>
      <c r="EA180" s="81"/>
      <c r="EB180" s="87">
        <f t="shared" ref="EB180:EB185" si="1787">(EA180*$E180*$F180*$H180*$I180)</f>
        <v>0</v>
      </c>
      <c r="EC180" s="81"/>
      <c r="ED180" s="81"/>
      <c r="EE180" s="81"/>
      <c r="EF180" s="88">
        <f t="shared" ref="EF180:EF185" si="1788">(EE180*$E180*$F180*$H180*$I180)</f>
        <v>0</v>
      </c>
      <c r="EG180" s="149"/>
      <c r="EH180" s="149"/>
      <c r="EI180" s="149"/>
      <c r="EJ180" s="149"/>
      <c r="EK180" s="88"/>
      <c r="EL180" s="149"/>
      <c r="EM180" s="146">
        <f t="shared" ref="EM180:EN185" si="1789">SUM(M180,O180,Q180,S180,U180,W180,Y180,AA180,AC180,AE180,AG180,AI180,AK180,AM180,AO180,AQ180,AS180,AU180,AW180,AY180,BA180,BC180,BE180,BG180,BI180,BK180,BM180,BO180,BQ180,BS180,BU180,BW180,BY180,CA180,CC180,CE180,CG180,CI180,CK180,CM180,CO180,CQ180,CS180,CU180,CW180,CY180,DA180,DC180,DE180,DG180,DI180,DK180,DM180,DO180,DQ180,DS180,DU180,DW180,DY180,EA180,EC180)</f>
        <v>31</v>
      </c>
      <c r="EN180" s="146">
        <f t="shared" si="1789"/>
        <v>627625.152</v>
      </c>
    </row>
    <row r="181" spans="1:144" s="3" customFormat="1" ht="30" customHeight="1" x14ac:dyDescent="0.25">
      <c r="A181" s="143"/>
      <c r="B181" s="73">
        <v>135</v>
      </c>
      <c r="C181" s="147" t="s">
        <v>427</v>
      </c>
      <c r="D181" s="164" t="s">
        <v>428</v>
      </c>
      <c r="E181" s="76">
        <v>17622</v>
      </c>
      <c r="F181" s="77">
        <v>2.1800000000000002</v>
      </c>
      <c r="G181" s="78"/>
      <c r="H181" s="79">
        <v>1</v>
      </c>
      <c r="I181" s="124">
        <v>1.4</v>
      </c>
      <c r="J181" s="124">
        <v>1.68</v>
      </c>
      <c r="K181" s="124">
        <v>2.23</v>
      </c>
      <c r="L181" s="126">
        <v>2.57</v>
      </c>
      <c r="M181" s="81"/>
      <c r="N181" s="82">
        <f t="shared" si="1731"/>
        <v>0</v>
      </c>
      <c r="O181" s="144"/>
      <c r="P181" s="82">
        <f t="shared" si="1732"/>
        <v>0</v>
      </c>
      <c r="Q181" s="87"/>
      <c r="R181" s="82">
        <f t="shared" si="1733"/>
        <v>0</v>
      </c>
      <c r="S181" s="81"/>
      <c r="T181" s="82">
        <f t="shared" si="1734"/>
        <v>0</v>
      </c>
      <c r="U181" s="81"/>
      <c r="V181" s="82">
        <f t="shared" si="1735"/>
        <v>0</v>
      </c>
      <c r="W181" s="81"/>
      <c r="X181" s="82">
        <f t="shared" si="1736"/>
        <v>0</v>
      </c>
      <c r="Y181" s="87">
        <v>10</v>
      </c>
      <c r="Z181" s="82">
        <f t="shared" si="1737"/>
        <v>537823.44000000006</v>
      </c>
      <c r="AA181" s="81"/>
      <c r="AB181" s="82">
        <f t="shared" si="1738"/>
        <v>0</v>
      </c>
      <c r="AC181" s="87"/>
      <c r="AD181" s="81">
        <f t="shared" si="1739"/>
        <v>0</v>
      </c>
      <c r="AE181" s="87"/>
      <c r="AF181" s="81">
        <f t="shared" si="1740"/>
        <v>0</v>
      </c>
      <c r="AG181" s="81">
        <v>12</v>
      </c>
      <c r="AH181" s="82">
        <f t="shared" si="1741"/>
        <v>645388.12800000003</v>
      </c>
      <c r="AI181" s="81"/>
      <c r="AJ181" s="82">
        <f t="shared" si="1742"/>
        <v>0</v>
      </c>
      <c r="AK181" s="127"/>
      <c r="AL181" s="82">
        <f t="shared" si="1743"/>
        <v>0</v>
      </c>
      <c r="AM181" s="81"/>
      <c r="AN181" s="82">
        <f t="shared" si="1744"/>
        <v>0</v>
      </c>
      <c r="AO181" s="81">
        <v>13</v>
      </c>
      <c r="AP181" s="82">
        <f t="shared" si="1745"/>
        <v>699170.47200000007</v>
      </c>
      <c r="AQ181" s="81"/>
      <c r="AR181" s="82">
        <f t="shared" si="1746"/>
        <v>0</v>
      </c>
      <c r="AS181" s="81"/>
      <c r="AT181" s="82">
        <f t="shared" si="1747"/>
        <v>0</v>
      </c>
      <c r="AU181" s="81"/>
      <c r="AV181" s="82">
        <f t="shared" si="1748"/>
        <v>0</v>
      </c>
      <c r="AW181" s="81"/>
      <c r="AX181" s="82">
        <f t="shared" si="1749"/>
        <v>0</v>
      </c>
      <c r="AY181" s="81"/>
      <c r="AZ181" s="82">
        <f t="shared" si="1750"/>
        <v>0</v>
      </c>
      <c r="BA181" s="81"/>
      <c r="BB181" s="82">
        <f t="shared" si="1751"/>
        <v>0</v>
      </c>
      <c r="BC181" s="81"/>
      <c r="BD181" s="82">
        <f t="shared" si="1752"/>
        <v>0</v>
      </c>
      <c r="BE181" s="81"/>
      <c r="BF181" s="82">
        <f t="shared" si="1753"/>
        <v>0</v>
      </c>
      <c r="BG181" s="81"/>
      <c r="BH181" s="82">
        <f t="shared" si="1754"/>
        <v>0</v>
      </c>
      <c r="BI181" s="81"/>
      <c r="BJ181" s="82">
        <f t="shared" si="1755"/>
        <v>0</v>
      </c>
      <c r="BK181" s="81"/>
      <c r="BL181" s="82">
        <f t="shared" si="1756"/>
        <v>0</v>
      </c>
      <c r="BM181" s="148"/>
      <c r="BN181" s="82">
        <f t="shared" si="1757"/>
        <v>0</v>
      </c>
      <c r="BO181" s="81"/>
      <c r="BP181" s="82">
        <f t="shared" si="1758"/>
        <v>0</v>
      </c>
      <c r="BQ181" s="81"/>
      <c r="BR181" s="82">
        <f t="shared" si="1759"/>
        <v>0</v>
      </c>
      <c r="BS181" s="81"/>
      <c r="BT181" s="82">
        <f t="shared" si="1760"/>
        <v>0</v>
      </c>
      <c r="BU181" s="81"/>
      <c r="BV181" s="82">
        <f t="shared" si="1761"/>
        <v>0</v>
      </c>
      <c r="BW181" s="81"/>
      <c r="BX181" s="82">
        <f t="shared" si="1762"/>
        <v>0</v>
      </c>
      <c r="BY181" s="81"/>
      <c r="BZ181" s="82">
        <f t="shared" si="1763"/>
        <v>0</v>
      </c>
      <c r="CA181" s="87"/>
      <c r="CB181" s="84">
        <f t="shared" si="1764"/>
        <v>0</v>
      </c>
      <c r="CC181" s="81"/>
      <c r="CD181" s="84">
        <f t="shared" si="1765"/>
        <v>0</v>
      </c>
      <c r="CE181" s="81"/>
      <c r="CF181" s="84">
        <f t="shared" si="1766"/>
        <v>0</v>
      </c>
      <c r="CG181" s="87"/>
      <c r="CH181" s="84">
        <f t="shared" si="1767"/>
        <v>0</v>
      </c>
      <c r="CI181" s="87"/>
      <c r="CJ181" s="84">
        <f t="shared" si="1768"/>
        <v>0</v>
      </c>
      <c r="CK181" s="81"/>
      <c r="CL181" s="84">
        <f t="shared" si="1769"/>
        <v>0</v>
      </c>
      <c r="CM181" s="81"/>
      <c r="CN181" s="84">
        <f t="shared" si="1770"/>
        <v>0</v>
      </c>
      <c r="CO181" s="87"/>
      <c r="CP181" s="84">
        <f t="shared" si="1771"/>
        <v>0</v>
      </c>
      <c r="CQ181" s="81">
        <v>20</v>
      </c>
      <c r="CR181" s="84">
        <f t="shared" si="1772"/>
        <v>1290776.2560000001</v>
      </c>
      <c r="CS181" s="81"/>
      <c r="CT181" s="84">
        <f t="shared" si="1773"/>
        <v>0</v>
      </c>
      <c r="CU181" s="81"/>
      <c r="CV181" s="84">
        <f t="shared" si="1774"/>
        <v>0</v>
      </c>
      <c r="CW181" s="81"/>
      <c r="CX181" s="84">
        <f t="shared" si="1775"/>
        <v>0</v>
      </c>
      <c r="CY181" s="81"/>
      <c r="CZ181" s="84">
        <f t="shared" si="1776"/>
        <v>0</v>
      </c>
      <c r="DA181" s="81"/>
      <c r="DB181" s="84">
        <f t="shared" si="1777"/>
        <v>0</v>
      </c>
      <c r="DC181" s="81"/>
      <c r="DD181" s="81">
        <f t="shared" si="1778"/>
        <v>0</v>
      </c>
      <c r="DE181" s="85">
        <v>0</v>
      </c>
      <c r="DF181" s="81">
        <f t="shared" si="1779"/>
        <v>0</v>
      </c>
      <c r="DG181" s="81"/>
      <c r="DH181" s="81">
        <f t="shared" si="1780"/>
        <v>0</v>
      </c>
      <c r="DI181" s="81"/>
      <c r="DJ181" s="81">
        <f t="shared" si="1781"/>
        <v>0</v>
      </c>
      <c r="DK181" s="81"/>
      <c r="DL181" s="82">
        <f t="shared" si="1782"/>
        <v>0</v>
      </c>
      <c r="DM181" s="81"/>
      <c r="DN181" s="82">
        <f t="shared" si="1783"/>
        <v>0</v>
      </c>
      <c r="DO181" s="81"/>
      <c r="DP181" s="84">
        <f t="shared" si="1784"/>
        <v>0</v>
      </c>
      <c r="DQ181" s="81"/>
      <c r="DR181" s="87"/>
      <c r="DS181" s="81"/>
      <c r="DT181" s="82">
        <f t="shared" si="1785"/>
        <v>0</v>
      </c>
      <c r="DU181" s="81"/>
      <c r="DV181" s="82">
        <f t="shared" si="1786"/>
        <v>0</v>
      </c>
      <c r="DW181" s="81"/>
      <c r="DX181" s="87"/>
      <c r="DY181" s="86"/>
      <c r="DZ181" s="86"/>
      <c r="EA181" s="81"/>
      <c r="EB181" s="87">
        <f t="shared" si="1787"/>
        <v>0</v>
      </c>
      <c r="EC181" s="81"/>
      <c r="ED181" s="81"/>
      <c r="EE181" s="81"/>
      <c r="EF181" s="88">
        <f t="shared" si="1788"/>
        <v>0</v>
      </c>
      <c r="EG181" s="149"/>
      <c r="EH181" s="149"/>
      <c r="EI181" s="149"/>
      <c r="EJ181" s="149"/>
      <c r="EK181" s="88"/>
      <c r="EL181" s="149"/>
      <c r="EM181" s="146">
        <f t="shared" si="1789"/>
        <v>55</v>
      </c>
      <c r="EN181" s="146">
        <f t="shared" si="1789"/>
        <v>3173158.2960000001</v>
      </c>
    </row>
    <row r="182" spans="1:144" s="134" customFormat="1" ht="30" customHeight="1" x14ac:dyDescent="0.25">
      <c r="A182" s="143"/>
      <c r="B182" s="73">
        <v>136</v>
      </c>
      <c r="C182" s="147" t="s">
        <v>429</v>
      </c>
      <c r="D182" s="164" t="s">
        <v>430</v>
      </c>
      <c r="E182" s="76">
        <v>17622</v>
      </c>
      <c r="F182" s="77">
        <v>2.58</v>
      </c>
      <c r="G182" s="78"/>
      <c r="H182" s="79">
        <v>1</v>
      </c>
      <c r="I182" s="124">
        <v>1.4</v>
      </c>
      <c r="J182" s="124">
        <v>1.68</v>
      </c>
      <c r="K182" s="124">
        <v>2.23</v>
      </c>
      <c r="L182" s="126">
        <v>2.57</v>
      </c>
      <c r="M182" s="81"/>
      <c r="N182" s="82">
        <f t="shared" si="1731"/>
        <v>0</v>
      </c>
      <c r="O182" s="144"/>
      <c r="P182" s="82">
        <f t="shared" si="1732"/>
        <v>0</v>
      </c>
      <c r="Q182" s="87"/>
      <c r="R182" s="82">
        <f t="shared" si="1733"/>
        <v>0</v>
      </c>
      <c r="S182" s="81"/>
      <c r="T182" s="82">
        <f t="shared" si="1734"/>
        <v>0</v>
      </c>
      <c r="U182" s="81"/>
      <c r="V182" s="82">
        <f t="shared" si="1735"/>
        <v>0</v>
      </c>
      <c r="W182" s="81"/>
      <c r="X182" s="82">
        <f t="shared" si="1736"/>
        <v>0</v>
      </c>
      <c r="Y182" s="87"/>
      <c r="Z182" s="82">
        <f t="shared" si="1737"/>
        <v>0</v>
      </c>
      <c r="AA182" s="81"/>
      <c r="AB182" s="82">
        <f t="shared" si="1738"/>
        <v>0</v>
      </c>
      <c r="AC182" s="87">
        <v>4</v>
      </c>
      <c r="AD182" s="81">
        <f t="shared" si="1739"/>
        <v>305523.18719999999</v>
      </c>
      <c r="AE182" s="87"/>
      <c r="AF182" s="81">
        <f t="shared" si="1740"/>
        <v>0</v>
      </c>
      <c r="AG182" s="81"/>
      <c r="AH182" s="82">
        <f t="shared" si="1741"/>
        <v>0</v>
      </c>
      <c r="AI182" s="81"/>
      <c r="AJ182" s="82">
        <f t="shared" si="1742"/>
        <v>0</v>
      </c>
      <c r="AK182" s="127"/>
      <c r="AL182" s="82">
        <f t="shared" si="1743"/>
        <v>0</v>
      </c>
      <c r="AM182" s="81"/>
      <c r="AN182" s="82">
        <f t="shared" si="1744"/>
        <v>0</v>
      </c>
      <c r="AO182" s="81">
        <v>100</v>
      </c>
      <c r="AP182" s="82">
        <f t="shared" si="1745"/>
        <v>6365066.3999999994</v>
      </c>
      <c r="AQ182" s="81"/>
      <c r="AR182" s="82">
        <f t="shared" si="1746"/>
        <v>0</v>
      </c>
      <c r="AS182" s="81"/>
      <c r="AT182" s="82">
        <f t="shared" si="1747"/>
        <v>0</v>
      </c>
      <c r="AU182" s="81"/>
      <c r="AV182" s="82">
        <f t="shared" si="1748"/>
        <v>0</v>
      </c>
      <c r="AW182" s="81"/>
      <c r="AX182" s="82">
        <f t="shared" si="1749"/>
        <v>0</v>
      </c>
      <c r="AY182" s="81"/>
      <c r="AZ182" s="82">
        <f t="shared" si="1750"/>
        <v>0</v>
      </c>
      <c r="BA182" s="81"/>
      <c r="BB182" s="82">
        <f t="shared" si="1751"/>
        <v>0</v>
      </c>
      <c r="BC182" s="81"/>
      <c r="BD182" s="82">
        <f t="shared" si="1752"/>
        <v>0</v>
      </c>
      <c r="BE182" s="81"/>
      <c r="BF182" s="82">
        <f t="shared" si="1753"/>
        <v>0</v>
      </c>
      <c r="BG182" s="81"/>
      <c r="BH182" s="82">
        <f t="shared" si="1754"/>
        <v>0</v>
      </c>
      <c r="BI182" s="81"/>
      <c r="BJ182" s="82">
        <f t="shared" si="1755"/>
        <v>0</v>
      </c>
      <c r="BK182" s="81"/>
      <c r="BL182" s="82">
        <f t="shared" si="1756"/>
        <v>0</v>
      </c>
      <c r="BM182" s="148"/>
      <c r="BN182" s="82">
        <f t="shared" si="1757"/>
        <v>0</v>
      </c>
      <c r="BO182" s="81"/>
      <c r="BP182" s="82">
        <f t="shared" si="1758"/>
        <v>0</v>
      </c>
      <c r="BQ182" s="81"/>
      <c r="BR182" s="82">
        <f t="shared" si="1759"/>
        <v>0</v>
      </c>
      <c r="BS182" s="81"/>
      <c r="BT182" s="82">
        <f t="shared" si="1760"/>
        <v>0</v>
      </c>
      <c r="BU182" s="81"/>
      <c r="BV182" s="82">
        <f t="shared" si="1761"/>
        <v>0</v>
      </c>
      <c r="BW182" s="81"/>
      <c r="BX182" s="82">
        <f t="shared" si="1762"/>
        <v>0</v>
      </c>
      <c r="BY182" s="101"/>
      <c r="BZ182" s="82">
        <f t="shared" si="1763"/>
        <v>0</v>
      </c>
      <c r="CA182" s="87"/>
      <c r="CB182" s="84">
        <f t="shared" si="1764"/>
        <v>0</v>
      </c>
      <c r="CC182" s="81"/>
      <c r="CD182" s="84">
        <f t="shared" si="1765"/>
        <v>0</v>
      </c>
      <c r="CE182" s="81"/>
      <c r="CF182" s="84">
        <f t="shared" si="1766"/>
        <v>0</v>
      </c>
      <c r="CG182" s="87"/>
      <c r="CH182" s="84">
        <f t="shared" si="1767"/>
        <v>0</v>
      </c>
      <c r="CI182" s="87"/>
      <c r="CJ182" s="84">
        <f t="shared" si="1768"/>
        <v>0</v>
      </c>
      <c r="CK182" s="81"/>
      <c r="CL182" s="84">
        <f t="shared" si="1769"/>
        <v>0</v>
      </c>
      <c r="CM182" s="81"/>
      <c r="CN182" s="84">
        <f t="shared" si="1770"/>
        <v>0</v>
      </c>
      <c r="CO182" s="87"/>
      <c r="CP182" s="84">
        <f t="shared" si="1771"/>
        <v>0</v>
      </c>
      <c r="CQ182" s="81"/>
      <c r="CR182" s="84">
        <f t="shared" si="1772"/>
        <v>0</v>
      </c>
      <c r="CS182" s="81"/>
      <c r="CT182" s="84">
        <f t="shared" si="1773"/>
        <v>0</v>
      </c>
      <c r="CU182" s="81"/>
      <c r="CV182" s="84">
        <f t="shared" si="1774"/>
        <v>0</v>
      </c>
      <c r="CW182" s="81"/>
      <c r="CX182" s="84">
        <f t="shared" si="1775"/>
        <v>0</v>
      </c>
      <c r="CY182" s="81"/>
      <c r="CZ182" s="84">
        <f t="shared" si="1776"/>
        <v>0</v>
      </c>
      <c r="DA182" s="81"/>
      <c r="DB182" s="84">
        <f t="shared" si="1777"/>
        <v>0</v>
      </c>
      <c r="DC182" s="81"/>
      <c r="DD182" s="81">
        <f t="shared" si="1778"/>
        <v>0</v>
      </c>
      <c r="DE182" s="85">
        <v>0</v>
      </c>
      <c r="DF182" s="81">
        <f t="shared" si="1779"/>
        <v>0</v>
      </c>
      <c r="DG182" s="81"/>
      <c r="DH182" s="81">
        <f t="shared" si="1780"/>
        <v>0</v>
      </c>
      <c r="DI182" s="81"/>
      <c r="DJ182" s="81">
        <f t="shared" si="1781"/>
        <v>0</v>
      </c>
      <c r="DK182" s="150"/>
      <c r="DL182" s="82">
        <f t="shared" si="1782"/>
        <v>0</v>
      </c>
      <c r="DM182" s="81"/>
      <c r="DN182" s="82">
        <f t="shared" si="1783"/>
        <v>0</v>
      </c>
      <c r="DO182" s="81"/>
      <c r="DP182" s="84">
        <f t="shared" si="1784"/>
        <v>0</v>
      </c>
      <c r="DQ182" s="81"/>
      <c r="DR182" s="87"/>
      <c r="DS182" s="81"/>
      <c r="DT182" s="82">
        <f t="shared" si="1785"/>
        <v>0</v>
      </c>
      <c r="DU182" s="81"/>
      <c r="DV182" s="82">
        <f t="shared" si="1786"/>
        <v>0</v>
      </c>
      <c r="DW182" s="81"/>
      <c r="DX182" s="87"/>
      <c r="DY182" s="86"/>
      <c r="DZ182" s="86"/>
      <c r="EA182" s="81"/>
      <c r="EB182" s="87">
        <f t="shared" si="1787"/>
        <v>0</v>
      </c>
      <c r="EC182" s="81"/>
      <c r="ED182" s="81"/>
      <c r="EE182" s="81"/>
      <c r="EF182" s="88">
        <f t="shared" si="1788"/>
        <v>0</v>
      </c>
      <c r="EG182" s="149"/>
      <c r="EH182" s="149"/>
      <c r="EI182" s="149"/>
      <c r="EJ182" s="149"/>
      <c r="EK182" s="88"/>
      <c r="EL182" s="149"/>
      <c r="EM182" s="146">
        <f t="shared" si="1789"/>
        <v>104</v>
      </c>
      <c r="EN182" s="146">
        <f t="shared" si="1789"/>
        <v>6670589.587199999</v>
      </c>
    </row>
    <row r="183" spans="1:144" s="3" customFormat="1" ht="30" customHeight="1" x14ac:dyDescent="0.25">
      <c r="A183" s="143"/>
      <c r="B183" s="73">
        <v>137</v>
      </c>
      <c r="C183" s="147" t="s">
        <v>431</v>
      </c>
      <c r="D183" s="164" t="s">
        <v>432</v>
      </c>
      <c r="E183" s="76">
        <v>17622</v>
      </c>
      <c r="F183" s="77">
        <v>1.97</v>
      </c>
      <c r="G183" s="78"/>
      <c r="H183" s="79">
        <v>1</v>
      </c>
      <c r="I183" s="124">
        <v>1.4</v>
      </c>
      <c r="J183" s="124">
        <v>1.68</v>
      </c>
      <c r="K183" s="124">
        <v>2.23</v>
      </c>
      <c r="L183" s="126">
        <v>2.57</v>
      </c>
      <c r="M183" s="81"/>
      <c r="N183" s="82">
        <f t="shared" si="1731"/>
        <v>0</v>
      </c>
      <c r="O183" s="144"/>
      <c r="P183" s="82">
        <f t="shared" si="1732"/>
        <v>0</v>
      </c>
      <c r="Q183" s="87"/>
      <c r="R183" s="82">
        <f t="shared" si="1733"/>
        <v>0</v>
      </c>
      <c r="S183" s="81"/>
      <c r="T183" s="82">
        <f t="shared" si="1734"/>
        <v>0</v>
      </c>
      <c r="U183" s="81"/>
      <c r="V183" s="82">
        <f t="shared" si="1735"/>
        <v>0</v>
      </c>
      <c r="W183" s="81"/>
      <c r="X183" s="82">
        <f t="shared" si="1736"/>
        <v>0</v>
      </c>
      <c r="Y183" s="87"/>
      <c r="Z183" s="82">
        <f t="shared" si="1737"/>
        <v>0</v>
      </c>
      <c r="AA183" s="81"/>
      <c r="AB183" s="82">
        <f t="shared" si="1738"/>
        <v>0</v>
      </c>
      <c r="AC183" s="87"/>
      <c r="AD183" s="81">
        <f t="shared" si="1739"/>
        <v>0</v>
      </c>
      <c r="AE183" s="87"/>
      <c r="AF183" s="81">
        <f t="shared" si="1740"/>
        <v>0</v>
      </c>
      <c r="AG183" s="81"/>
      <c r="AH183" s="82">
        <f t="shared" si="1741"/>
        <v>0</v>
      </c>
      <c r="AI183" s="81"/>
      <c r="AJ183" s="82">
        <f t="shared" si="1742"/>
        <v>0</v>
      </c>
      <c r="AK183" s="127"/>
      <c r="AL183" s="82">
        <f t="shared" si="1743"/>
        <v>0</v>
      </c>
      <c r="AM183" s="81"/>
      <c r="AN183" s="82">
        <f t="shared" si="1744"/>
        <v>0</v>
      </c>
      <c r="AO183" s="81">
        <v>30</v>
      </c>
      <c r="AP183" s="82">
        <f t="shared" si="1745"/>
        <v>1458044.2799999998</v>
      </c>
      <c r="AQ183" s="81"/>
      <c r="AR183" s="82">
        <f t="shared" si="1746"/>
        <v>0</v>
      </c>
      <c r="AS183" s="81"/>
      <c r="AT183" s="82">
        <f t="shared" si="1747"/>
        <v>0</v>
      </c>
      <c r="AU183" s="81"/>
      <c r="AV183" s="82">
        <f t="shared" si="1748"/>
        <v>0</v>
      </c>
      <c r="AW183" s="81"/>
      <c r="AX183" s="82">
        <f t="shared" si="1749"/>
        <v>0</v>
      </c>
      <c r="AY183" s="81"/>
      <c r="AZ183" s="82">
        <f t="shared" si="1750"/>
        <v>0</v>
      </c>
      <c r="BA183" s="81"/>
      <c r="BB183" s="82">
        <f t="shared" si="1751"/>
        <v>0</v>
      </c>
      <c r="BC183" s="81"/>
      <c r="BD183" s="82">
        <f t="shared" si="1752"/>
        <v>0</v>
      </c>
      <c r="BE183" s="81"/>
      <c r="BF183" s="82">
        <f t="shared" si="1753"/>
        <v>0</v>
      </c>
      <c r="BG183" s="81"/>
      <c r="BH183" s="82">
        <f t="shared" si="1754"/>
        <v>0</v>
      </c>
      <c r="BI183" s="81"/>
      <c r="BJ183" s="82">
        <f t="shared" si="1755"/>
        <v>0</v>
      </c>
      <c r="BK183" s="81"/>
      <c r="BL183" s="82">
        <f t="shared" si="1756"/>
        <v>0</v>
      </c>
      <c r="BM183" s="148"/>
      <c r="BN183" s="82">
        <f t="shared" si="1757"/>
        <v>0</v>
      </c>
      <c r="BO183" s="81"/>
      <c r="BP183" s="82">
        <f t="shared" si="1758"/>
        <v>0</v>
      </c>
      <c r="BQ183" s="81"/>
      <c r="BR183" s="82">
        <f t="shared" si="1759"/>
        <v>0</v>
      </c>
      <c r="BS183" s="81"/>
      <c r="BT183" s="82">
        <f t="shared" si="1760"/>
        <v>0</v>
      </c>
      <c r="BU183" s="81"/>
      <c r="BV183" s="82">
        <f t="shared" si="1761"/>
        <v>0</v>
      </c>
      <c r="BW183" s="81"/>
      <c r="BX183" s="82">
        <f t="shared" si="1762"/>
        <v>0</v>
      </c>
      <c r="BY183" s="101"/>
      <c r="BZ183" s="82">
        <f t="shared" si="1763"/>
        <v>0</v>
      </c>
      <c r="CA183" s="87"/>
      <c r="CB183" s="84">
        <f t="shared" si="1764"/>
        <v>0</v>
      </c>
      <c r="CC183" s="81"/>
      <c r="CD183" s="84">
        <f t="shared" si="1765"/>
        <v>0</v>
      </c>
      <c r="CE183" s="81"/>
      <c r="CF183" s="84">
        <f t="shared" si="1766"/>
        <v>0</v>
      </c>
      <c r="CG183" s="87"/>
      <c r="CH183" s="84">
        <f t="shared" si="1767"/>
        <v>0</v>
      </c>
      <c r="CI183" s="87"/>
      <c r="CJ183" s="84">
        <f t="shared" si="1768"/>
        <v>0</v>
      </c>
      <c r="CK183" s="81"/>
      <c r="CL183" s="84">
        <f t="shared" si="1769"/>
        <v>0</v>
      </c>
      <c r="CM183" s="81"/>
      <c r="CN183" s="84">
        <f t="shared" si="1770"/>
        <v>0</v>
      </c>
      <c r="CO183" s="87"/>
      <c r="CP183" s="84">
        <f t="shared" si="1771"/>
        <v>0</v>
      </c>
      <c r="CQ183" s="81"/>
      <c r="CR183" s="84">
        <f t="shared" si="1772"/>
        <v>0</v>
      </c>
      <c r="CS183" s="81"/>
      <c r="CT183" s="84">
        <f t="shared" si="1773"/>
        <v>0</v>
      </c>
      <c r="CU183" s="81"/>
      <c r="CV183" s="84">
        <f t="shared" si="1774"/>
        <v>0</v>
      </c>
      <c r="CW183" s="81"/>
      <c r="CX183" s="84">
        <f t="shared" si="1775"/>
        <v>0</v>
      </c>
      <c r="CY183" s="81"/>
      <c r="CZ183" s="84">
        <f t="shared" si="1776"/>
        <v>0</v>
      </c>
      <c r="DA183" s="81"/>
      <c r="DB183" s="84">
        <f t="shared" si="1777"/>
        <v>0</v>
      </c>
      <c r="DC183" s="81"/>
      <c r="DD183" s="81">
        <f t="shared" si="1778"/>
        <v>0</v>
      </c>
      <c r="DE183" s="85">
        <v>0</v>
      </c>
      <c r="DF183" s="81">
        <f t="shared" si="1779"/>
        <v>0</v>
      </c>
      <c r="DG183" s="81"/>
      <c r="DH183" s="81">
        <f t="shared" si="1780"/>
        <v>0</v>
      </c>
      <c r="DI183" s="81"/>
      <c r="DJ183" s="81">
        <f t="shared" si="1781"/>
        <v>0</v>
      </c>
      <c r="DK183" s="81"/>
      <c r="DL183" s="82">
        <f t="shared" si="1782"/>
        <v>0</v>
      </c>
      <c r="DM183" s="81"/>
      <c r="DN183" s="82">
        <f t="shared" si="1783"/>
        <v>0</v>
      </c>
      <c r="DO183" s="81"/>
      <c r="DP183" s="84">
        <f t="shared" si="1784"/>
        <v>0</v>
      </c>
      <c r="DQ183" s="81"/>
      <c r="DR183" s="87"/>
      <c r="DS183" s="81"/>
      <c r="DT183" s="82">
        <f t="shared" si="1785"/>
        <v>0</v>
      </c>
      <c r="DU183" s="81"/>
      <c r="DV183" s="82">
        <f t="shared" si="1786"/>
        <v>0</v>
      </c>
      <c r="DW183" s="81"/>
      <c r="DX183" s="87"/>
      <c r="DY183" s="86"/>
      <c r="DZ183" s="86"/>
      <c r="EA183" s="81"/>
      <c r="EB183" s="87">
        <f t="shared" si="1787"/>
        <v>0</v>
      </c>
      <c r="EC183" s="81"/>
      <c r="ED183" s="81"/>
      <c r="EE183" s="81"/>
      <c r="EF183" s="88">
        <f t="shared" si="1788"/>
        <v>0</v>
      </c>
      <c r="EG183" s="149"/>
      <c r="EH183" s="149"/>
      <c r="EI183" s="149"/>
      <c r="EJ183" s="149"/>
      <c r="EK183" s="88"/>
      <c r="EL183" s="149"/>
      <c r="EM183" s="146">
        <f t="shared" si="1789"/>
        <v>30</v>
      </c>
      <c r="EN183" s="146">
        <f t="shared" si="1789"/>
        <v>1458044.2799999998</v>
      </c>
    </row>
    <row r="184" spans="1:144" s="3" customFormat="1" ht="30" customHeight="1" x14ac:dyDescent="0.25">
      <c r="A184" s="143"/>
      <c r="B184" s="73">
        <v>138</v>
      </c>
      <c r="C184" s="147" t="s">
        <v>433</v>
      </c>
      <c r="D184" s="164" t="s">
        <v>434</v>
      </c>
      <c r="E184" s="76">
        <v>17622</v>
      </c>
      <c r="F184" s="77">
        <v>2.04</v>
      </c>
      <c r="G184" s="78"/>
      <c r="H184" s="79">
        <v>1</v>
      </c>
      <c r="I184" s="124">
        <v>1.4</v>
      </c>
      <c r="J184" s="124">
        <v>1.68</v>
      </c>
      <c r="K184" s="124">
        <v>2.23</v>
      </c>
      <c r="L184" s="126">
        <v>2.57</v>
      </c>
      <c r="M184" s="81"/>
      <c r="N184" s="82">
        <f t="shared" si="1731"/>
        <v>0</v>
      </c>
      <c r="O184" s="144"/>
      <c r="P184" s="82">
        <f t="shared" si="1732"/>
        <v>0</v>
      </c>
      <c r="Q184" s="87"/>
      <c r="R184" s="82">
        <f t="shared" si="1733"/>
        <v>0</v>
      </c>
      <c r="S184" s="81"/>
      <c r="T184" s="82">
        <f t="shared" si="1734"/>
        <v>0</v>
      </c>
      <c r="U184" s="81"/>
      <c r="V184" s="82">
        <f t="shared" si="1735"/>
        <v>0</v>
      </c>
      <c r="W184" s="81"/>
      <c r="X184" s="82">
        <f t="shared" si="1736"/>
        <v>0</v>
      </c>
      <c r="Y184" s="87"/>
      <c r="Z184" s="82">
        <f t="shared" si="1737"/>
        <v>0</v>
      </c>
      <c r="AA184" s="81"/>
      <c r="AB184" s="82">
        <f t="shared" si="1738"/>
        <v>0</v>
      </c>
      <c r="AC184" s="87"/>
      <c r="AD184" s="81">
        <f t="shared" si="1739"/>
        <v>0</v>
      </c>
      <c r="AE184" s="87"/>
      <c r="AF184" s="81">
        <f t="shared" si="1740"/>
        <v>0</v>
      </c>
      <c r="AG184" s="81"/>
      <c r="AH184" s="82">
        <f t="shared" si="1741"/>
        <v>0</v>
      </c>
      <c r="AI184" s="81"/>
      <c r="AJ184" s="82">
        <f t="shared" si="1742"/>
        <v>0</v>
      </c>
      <c r="AK184" s="127"/>
      <c r="AL184" s="82">
        <f t="shared" si="1743"/>
        <v>0</v>
      </c>
      <c r="AM184" s="81"/>
      <c r="AN184" s="82">
        <f t="shared" si="1744"/>
        <v>0</v>
      </c>
      <c r="AO184" s="81">
        <v>0</v>
      </c>
      <c r="AP184" s="82">
        <f t="shared" si="1745"/>
        <v>0</v>
      </c>
      <c r="AQ184" s="81"/>
      <c r="AR184" s="82">
        <f t="shared" si="1746"/>
        <v>0</v>
      </c>
      <c r="AS184" s="81"/>
      <c r="AT184" s="82">
        <f t="shared" si="1747"/>
        <v>0</v>
      </c>
      <c r="AU184" s="81"/>
      <c r="AV184" s="82">
        <f t="shared" si="1748"/>
        <v>0</v>
      </c>
      <c r="AW184" s="81"/>
      <c r="AX184" s="82">
        <f t="shared" si="1749"/>
        <v>0</v>
      </c>
      <c r="AY184" s="81"/>
      <c r="AZ184" s="82">
        <f t="shared" si="1750"/>
        <v>0</v>
      </c>
      <c r="BA184" s="81"/>
      <c r="BB184" s="82">
        <f t="shared" si="1751"/>
        <v>0</v>
      </c>
      <c r="BC184" s="81"/>
      <c r="BD184" s="82">
        <f t="shared" si="1752"/>
        <v>0</v>
      </c>
      <c r="BE184" s="81"/>
      <c r="BF184" s="82">
        <f t="shared" si="1753"/>
        <v>0</v>
      </c>
      <c r="BG184" s="81"/>
      <c r="BH184" s="82">
        <f t="shared" si="1754"/>
        <v>0</v>
      </c>
      <c r="BI184" s="81"/>
      <c r="BJ184" s="82">
        <f t="shared" si="1755"/>
        <v>0</v>
      </c>
      <c r="BK184" s="81"/>
      <c r="BL184" s="82">
        <f t="shared" si="1756"/>
        <v>0</v>
      </c>
      <c r="BM184" s="148"/>
      <c r="BN184" s="82">
        <f t="shared" si="1757"/>
        <v>0</v>
      </c>
      <c r="BO184" s="81"/>
      <c r="BP184" s="82">
        <f t="shared" si="1758"/>
        <v>0</v>
      </c>
      <c r="BQ184" s="81"/>
      <c r="BR184" s="82">
        <f t="shared" si="1759"/>
        <v>0</v>
      </c>
      <c r="BS184" s="81"/>
      <c r="BT184" s="82">
        <f t="shared" si="1760"/>
        <v>0</v>
      </c>
      <c r="BU184" s="81"/>
      <c r="BV184" s="82">
        <f t="shared" si="1761"/>
        <v>0</v>
      </c>
      <c r="BW184" s="81"/>
      <c r="BX184" s="82">
        <f t="shared" si="1762"/>
        <v>0</v>
      </c>
      <c r="BY184" s="101"/>
      <c r="BZ184" s="82">
        <f t="shared" si="1763"/>
        <v>0</v>
      </c>
      <c r="CA184" s="87"/>
      <c r="CB184" s="84">
        <f t="shared" si="1764"/>
        <v>0</v>
      </c>
      <c r="CC184" s="81"/>
      <c r="CD184" s="84">
        <f t="shared" si="1765"/>
        <v>0</v>
      </c>
      <c r="CE184" s="81"/>
      <c r="CF184" s="84">
        <f t="shared" si="1766"/>
        <v>0</v>
      </c>
      <c r="CG184" s="87"/>
      <c r="CH184" s="84">
        <f t="shared" si="1767"/>
        <v>0</v>
      </c>
      <c r="CI184" s="87"/>
      <c r="CJ184" s="84">
        <f t="shared" si="1768"/>
        <v>0</v>
      </c>
      <c r="CK184" s="81"/>
      <c r="CL184" s="84">
        <f t="shared" si="1769"/>
        <v>0</v>
      </c>
      <c r="CM184" s="81"/>
      <c r="CN184" s="84">
        <f t="shared" si="1770"/>
        <v>0</v>
      </c>
      <c r="CO184" s="87"/>
      <c r="CP184" s="84">
        <f t="shared" si="1771"/>
        <v>0</v>
      </c>
      <c r="CQ184" s="81"/>
      <c r="CR184" s="84">
        <f t="shared" si="1772"/>
        <v>0</v>
      </c>
      <c r="CS184" s="81"/>
      <c r="CT184" s="84">
        <f t="shared" si="1773"/>
        <v>0</v>
      </c>
      <c r="CU184" s="81"/>
      <c r="CV184" s="84">
        <f t="shared" si="1774"/>
        <v>0</v>
      </c>
      <c r="CW184" s="81"/>
      <c r="CX184" s="84">
        <f t="shared" si="1775"/>
        <v>0</v>
      </c>
      <c r="CY184" s="81"/>
      <c r="CZ184" s="84">
        <f t="shared" si="1776"/>
        <v>0</v>
      </c>
      <c r="DA184" s="81"/>
      <c r="DB184" s="84">
        <f t="shared" si="1777"/>
        <v>0</v>
      </c>
      <c r="DC184" s="81"/>
      <c r="DD184" s="81">
        <f t="shared" si="1778"/>
        <v>0</v>
      </c>
      <c r="DE184" s="85">
        <v>0</v>
      </c>
      <c r="DF184" s="81">
        <f t="shared" si="1779"/>
        <v>0</v>
      </c>
      <c r="DG184" s="81"/>
      <c r="DH184" s="81">
        <f t="shared" si="1780"/>
        <v>0</v>
      </c>
      <c r="DI184" s="81"/>
      <c r="DJ184" s="81">
        <f t="shared" si="1781"/>
        <v>0</v>
      </c>
      <c r="DK184" s="81"/>
      <c r="DL184" s="82">
        <f t="shared" si="1782"/>
        <v>0</v>
      </c>
      <c r="DM184" s="81"/>
      <c r="DN184" s="82">
        <f t="shared" si="1783"/>
        <v>0</v>
      </c>
      <c r="DO184" s="81"/>
      <c r="DP184" s="84">
        <f t="shared" si="1784"/>
        <v>0</v>
      </c>
      <c r="DQ184" s="81"/>
      <c r="DR184" s="87"/>
      <c r="DS184" s="81"/>
      <c r="DT184" s="82">
        <f t="shared" si="1785"/>
        <v>0</v>
      </c>
      <c r="DU184" s="81"/>
      <c r="DV184" s="82">
        <f t="shared" si="1786"/>
        <v>0</v>
      </c>
      <c r="DW184" s="81"/>
      <c r="DX184" s="87"/>
      <c r="DY184" s="86"/>
      <c r="DZ184" s="86"/>
      <c r="EA184" s="81"/>
      <c r="EB184" s="87">
        <f t="shared" si="1787"/>
        <v>0</v>
      </c>
      <c r="EC184" s="81"/>
      <c r="ED184" s="81"/>
      <c r="EE184" s="81"/>
      <c r="EF184" s="88">
        <f t="shared" si="1788"/>
        <v>0</v>
      </c>
      <c r="EG184" s="149"/>
      <c r="EH184" s="149"/>
      <c r="EI184" s="149"/>
      <c r="EJ184" s="149"/>
      <c r="EK184" s="88"/>
      <c r="EL184" s="149"/>
      <c r="EM184" s="146">
        <f t="shared" si="1789"/>
        <v>0</v>
      </c>
      <c r="EN184" s="146">
        <f t="shared" si="1789"/>
        <v>0</v>
      </c>
    </row>
    <row r="185" spans="1:144" s="3" customFormat="1" ht="30" customHeight="1" x14ac:dyDescent="0.25">
      <c r="A185" s="143"/>
      <c r="B185" s="73">
        <v>139</v>
      </c>
      <c r="C185" s="147" t="s">
        <v>435</v>
      </c>
      <c r="D185" s="164" t="s">
        <v>436</v>
      </c>
      <c r="E185" s="76">
        <v>17622</v>
      </c>
      <c r="F185" s="77">
        <v>2.95</v>
      </c>
      <c r="G185" s="78"/>
      <c r="H185" s="79">
        <v>1</v>
      </c>
      <c r="I185" s="124">
        <v>1.4</v>
      </c>
      <c r="J185" s="124">
        <v>1.68</v>
      </c>
      <c r="K185" s="124">
        <v>2.23</v>
      </c>
      <c r="L185" s="126">
        <v>2.57</v>
      </c>
      <c r="M185" s="81"/>
      <c r="N185" s="82">
        <f t="shared" si="1731"/>
        <v>0</v>
      </c>
      <c r="O185" s="144"/>
      <c r="P185" s="82">
        <f t="shared" si="1732"/>
        <v>0</v>
      </c>
      <c r="Q185" s="87"/>
      <c r="R185" s="82">
        <f t="shared" si="1733"/>
        <v>0</v>
      </c>
      <c r="S185" s="81"/>
      <c r="T185" s="82">
        <f t="shared" si="1734"/>
        <v>0</v>
      </c>
      <c r="U185" s="81"/>
      <c r="V185" s="82">
        <f t="shared" si="1735"/>
        <v>0</v>
      </c>
      <c r="W185" s="81"/>
      <c r="X185" s="82">
        <f t="shared" si="1736"/>
        <v>0</v>
      </c>
      <c r="Y185" s="87"/>
      <c r="Z185" s="82">
        <f t="shared" si="1737"/>
        <v>0</v>
      </c>
      <c r="AA185" s="81"/>
      <c r="AB185" s="82">
        <f t="shared" si="1738"/>
        <v>0</v>
      </c>
      <c r="AC185" s="87"/>
      <c r="AD185" s="81">
        <f t="shared" si="1739"/>
        <v>0</v>
      </c>
      <c r="AE185" s="87"/>
      <c r="AF185" s="81">
        <f t="shared" si="1740"/>
        <v>0</v>
      </c>
      <c r="AG185" s="81"/>
      <c r="AH185" s="82">
        <f t="shared" si="1741"/>
        <v>0</v>
      </c>
      <c r="AI185" s="81"/>
      <c r="AJ185" s="82">
        <f t="shared" si="1742"/>
        <v>0</v>
      </c>
      <c r="AK185" s="127"/>
      <c r="AL185" s="82">
        <f t="shared" si="1743"/>
        <v>0</v>
      </c>
      <c r="AM185" s="81"/>
      <c r="AN185" s="82">
        <f t="shared" si="1744"/>
        <v>0</v>
      </c>
      <c r="AO185" s="81">
        <v>0</v>
      </c>
      <c r="AP185" s="82">
        <f t="shared" si="1745"/>
        <v>0</v>
      </c>
      <c r="AQ185" s="81"/>
      <c r="AR185" s="82">
        <f t="shared" si="1746"/>
        <v>0</v>
      </c>
      <c r="AS185" s="81"/>
      <c r="AT185" s="82">
        <f t="shared" si="1747"/>
        <v>0</v>
      </c>
      <c r="AU185" s="81"/>
      <c r="AV185" s="82">
        <f t="shared" si="1748"/>
        <v>0</v>
      </c>
      <c r="AW185" s="81"/>
      <c r="AX185" s="82">
        <f t="shared" si="1749"/>
        <v>0</v>
      </c>
      <c r="AY185" s="81"/>
      <c r="AZ185" s="82">
        <f t="shared" si="1750"/>
        <v>0</v>
      </c>
      <c r="BA185" s="81"/>
      <c r="BB185" s="82">
        <f t="shared" si="1751"/>
        <v>0</v>
      </c>
      <c r="BC185" s="81"/>
      <c r="BD185" s="82">
        <f t="shared" si="1752"/>
        <v>0</v>
      </c>
      <c r="BE185" s="81"/>
      <c r="BF185" s="82">
        <f t="shared" si="1753"/>
        <v>0</v>
      </c>
      <c r="BG185" s="81"/>
      <c r="BH185" s="82">
        <f t="shared" si="1754"/>
        <v>0</v>
      </c>
      <c r="BI185" s="81"/>
      <c r="BJ185" s="82">
        <f t="shared" si="1755"/>
        <v>0</v>
      </c>
      <c r="BK185" s="81"/>
      <c r="BL185" s="82">
        <f t="shared" si="1756"/>
        <v>0</v>
      </c>
      <c r="BM185" s="148"/>
      <c r="BN185" s="82">
        <f t="shared" si="1757"/>
        <v>0</v>
      </c>
      <c r="BO185" s="81"/>
      <c r="BP185" s="82">
        <f t="shared" si="1758"/>
        <v>0</v>
      </c>
      <c r="BQ185" s="81"/>
      <c r="BR185" s="82">
        <f t="shared" si="1759"/>
        <v>0</v>
      </c>
      <c r="BS185" s="81"/>
      <c r="BT185" s="82">
        <f t="shared" si="1760"/>
        <v>0</v>
      </c>
      <c r="BU185" s="81"/>
      <c r="BV185" s="82">
        <f t="shared" si="1761"/>
        <v>0</v>
      </c>
      <c r="BW185" s="81"/>
      <c r="BX185" s="82">
        <f t="shared" si="1762"/>
        <v>0</v>
      </c>
      <c r="BY185" s="101"/>
      <c r="BZ185" s="82">
        <f t="shared" si="1763"/>
        <v>0</v>
      </c>
      <c r="CA185" s="87"/>
      <c r="CB185" s="84">
        <f t="shared" si="1764"/>
        <v>0</v>
      </c>
      <c r="CC185" s="81"/>
      <c r="CD185" s="84">
        <f t="shared" si="1765"/>
        <v>0</v>
      </c>
      <c r="CE185" s="81"/>
      <c r="CF185" s="84">
        <f t="shared" si="1766"/>
        <v>0</v>
      </c>
      <c r="CG185" s="87"/>
      <c r="CH185" s="84">
        <f t="shared" si="1767"/>
        <v>0</v>
      </c>
      <c r="CI185" s="87"/>
      <c r="CJ185" s="84">
        <f t="shared" si="1768"/>
        <v>0</v>
      </c>
      <c r="CK185" s="81"/>
      <c r="CL185" s="84">
        <f t="shared" si="1769"/>
        <v>0</v>
      </c>
      <c r="CM185" s="81"/>
      <c r="CN185" s="84">
        <f t="shared" si="1770"/>
        <v>0</v>
      </c>
      <c r="CO185" s="87"/>
      <c r="CP185" s="84">
        <f t="shared" si="1771"/>
        <v>0</v>
      </c>
      <c r="CQ185" s="81"/>
      <c r="CR185" s="84">
        <f t="shared" si="1772"/>
        <v>0</v>
      </c>
      <c r="CS185" s="81"/>
      <c r="CT185" s="84">
        <f t="shared" si="1773"/>
        <v>0</v>
      </c>
      <c r="CU185" s="81"/>
      <c r="CV185" s="84">
        <f t="shared" si="1774"/>
        <v>0</v>
      </c>
      <c r="CW185" s="81"/>
      <c r="CX185" s="84">
        <f t="shared" si="1775"/>
        <v>0</v>
      </c>
      <c r="CY185" s="81"/>
      <c r="CZ185" s="84">
        <f t="shared" si="1776"/>
        <v>0</v>
      </c>
      <c r="DA185" s="81"/>
      <c r="DB185" s="84">
        <f t="shared" si="1777"/>
        <v>0</v>
      </c>
      <c r="DC185" s="81"/>
      <c r="DD185" s="81">
        <f t="shared" si="1778"/>
        <v>0</v>
      </c>
      <c r="DE185" s="85">
        <v>0</v>
      </c>
      <c r="DF185" s="81">
        <f t="shared" si="1779"/>
        <v>0</v>
      </c>
      <c r="DG185" s="81"/>
      <c r="DH185" s="81">
        <f t="shared" si="1780"/>
        <v>0</v>
      </c>
      <c r="DI185" s="81"/>
      <c r="DJ185" s="81">
        <f t="shared" si="1781"/>
        <v>0</v>
      </c>
      <c r="DK185" s="81"/>
      <c r="DL185" s="82">
        <f t="shared" si="1782"/>
        <v>0</v>
      </c>
      <c r="DM185" s="81"/>
      <c r="DN185" s="82">
        <f t="shared" si="1783"/>
        <v>0</v>
      </c>
      <c r="DO185" s="81"/>
      <c r="DP185" s="84">
        <f t="shared" si="1784"/>
        <v>0</v>
      </c>
      <c r="DQ185" s="81"/>
      <c r="DR185" s="87"/>
      <c r="DS185" s="81"/>
      <c r="DT185" s="82">
        <f t="shared" si="1785"/>
        <v>0</v>
      </c>
      <c r="DU185" s="81"/>
      <c r="DV185" s="82">
        <f t="shared" si="1786"/>
        <v>0</v>
      </c>
      <c r="DW185" s="81"/>
      <c r="DX185" s="87"/>
      <c r="DY185" s="86"/>
      <c r="DZ185" s="86"/>
      <c r="EA185" s="101"/>
      <c r="EB185" s="87">
        <f t="shared" si="1787"/>
        <v>0</v>
      </c>
      <c r="EC185" s="101"/>
      <c r="ED185" s="101"/>
      <c r="EE185" s="101"/>
      <c r="EF185" s="88">
        <f t="shared" si="1788"/>
        <v>0</v>
      </c>
      <c r="EG185" s="149"/>
      <c r="EH185" s="149"/>
      <c r="EI185" s="149"/>
      <c r="EJ185" s="149"/>
      <c r="EK185" s="88"/>
      <c r="EL185" s="149"/>
      <c r="EM185" s="146">
        <f t="shared" si="1789"/>
        <v>0</v>
      </c>
      <c r="EN185" s="146">
        <f t="shared" si="1789"/>
        <v>0</v>
      </c>
    </row>
    <row r="186" spans="1:144" s="122" customFormat="1" ht="15" customHeight="1" x14ac:dyDescent="0.25">
      <c r="A186" s="63">
        <v>31</v>
      </c>
      <c r="B186" s="63"/>
      <c r="C186" s="174" t="s">
        <v>437</v>
      </c>
      <c r="D186" s="163" t="s">
        <v>438</v>
      </c>
      <c r="E186" s="76">
        <v>17622</v>
      </c>
      <c r="F186" s="130"/>
      <c r="G186" s="78"/>
      <c r="H186" s="66"/>
      <c r="I186" s="131">
        <v>1.4</v>
      </c>
      <c r="J186" s="131">
        <v>1.68</v>
      </c>
      <c r="K186" s="131">
        <v>2.23</v>
      </c>
      <c r="L186" s="120">
        <v>2.57</v>
      </c>
      <c r="M186" s="107">
        <f t="shared" ref="M186:Y186" si="1790">SUM(M187:M192)</f>
        <v>0</v>
      </c>
      <c r="N186" s="107">
        <f t="shared" si="1790"/>
        <v>0</v>
      </c>
      <c r="O186" s="107">
        <f t="shared" si="1790"/>
        <v>148</v>
      </c>
      <c r="P186" s="107">
        <f>SUM(P187:P192)</f>
        <v>2736300.105</v>
      </c>
      <c r="Q186" s="107">
        <f t="shared" si="1790"/>
        <v>118</v>
      </c>
      <c r="R186" s="107">
        <f>SUM(R187:R192)</f>
        <v>6402566.0159999989</v>
      </c>
      <c r="S186" s="107">
        <f t="shared" si="1790"/>
        <v>0</v>
      </c>
      <c r="T186" s="107">
        <f>SUM(T187:T192)</f>
        <v>0</v>
      </c>
      <c r="U186" s="107">
        <f t="shared" si="1790"/>
        <v>0</v>
      </c>
      <c r="V186" s="107">
        <f>SUM(V187:V192)</f>
        <v>0</v>
      </c>
      <c r="W186" s="107">
        <f t="shared" si="1790"/>
        <v>0</v>
      </c>
      <c r="X186" s="107">
        <f>SUM(X187:X192)</f>
        <v>0</v>
      </c>
      <c r="Y186" s="107">
        <f t="shared" si="1790"/>
        <v>70</v>
      </c>
      <c r="Z186" s="107">
        <f>SUM(Z187:Z192)</f>
        <v>1797637.8419999997</v>
      </c>
      <c r="AA186" s="107">
        <f t="shared" ref="AA186:AG186" si="1791">SUM(AA187:AA192)</f>
        <v>0</v>
      </c>
      <c r="AB186" s="107">
        <f>SUM(AB187:AB192)</f>
        <v>0</v>
      </c>
      <c r="AC186" s="107">
        <f t="shared" ref="AC186" si="1792">SUM(AC187:AC192)</f>
        <v>115</v>
      </c>
      <c r="AD186" s="107">
        <f t="shared" si="1791"/>
        <v>3179720.7287999997</v>
      </c>
      <c r="AE186" s="107">
        <f>SUM(AE187:AE192)</f>
        <v>0</v>
      </c>
      <c r="AF186" s="107">
        <f t="shared" si="1791"/>
        <v>0</v>
      </c>
      <c r="AG186" s="107">
        <f t="shared" si="1791"/>
        <v>775</v>
      </c>
      <c r="AH186" s="107">
        <f>SUM(AH187:AH192)</f>
        <v>19422395.684999999</v>
      </c>
      <c r="AI186" s="107">
        <f t="shared" ref="AI186:AO186" si="1793">SUM(AI187:AI192)</f>
        <v>0</v>
      </c>
      <c r="AJ186" s="107">
        <f>SUM(AJ187:AJ192)</f>
        <v>0</v>
      </c>
      <c r="AK186" s="107">
        <f t="shared" si="1793"/>
        <v>0</v>
      </c>
      <c r="AL186" s="107">
        <f>SUM(AL187:AL192)</f>
        <v>0</v>
      </c>
      <c r="AM186" s="107">
        <f t="shared" si="1793"/>
        <v>0</v>
      </c>
      <c r="AN186" s="107">
        <f>SUM(AN187:AN192)</f>
        <v>0</v>
      </c>
      <c r="AO186" s="107">
        <f t="shared" si="1793"/>
        <v>965</v>
      </c>
      <c r="AP186" s="107">
        <f>SUM(AP187:AP192)</f>
        <v>26776144.394999996</v>
      </c>
      <c r="AQ186" s="107">
        <f t="shared" ref="AQ186:BA186" si="1794">SUM(AQ187:AQ192)</f>
        <v>1000</v>
      </c>
      <c r="AR186" s="107">
        <f>SUM(AR187:AR192)</f>
        <v>19335739.5</v>
      </c>
      <c r="AS186" s="107">
        <f t="shared" si="1794"/>
        <v>0</v>
      </c>
      <c r="AT186" s="107">
        <f>SUM(AT187:AT192)</f>
        <v>0</v>
      </c>
      <c r="AU186" s="107">
        <f t="shared" si="1794"/>
        <v>0</v>
      </c>
      <c r="AV186" s="107">
        <f>SUM(AV187:AV192)</f>
        <v>0</v>
      </c>
      <c r="AW186" s="107">
        <f t="shared" si="1794"/>
        <v>0</v>
      </c>
      <c r="AX186" s="107">
        <f>SUM(AX187:AX192)</f>
        <v>0</v>
      </c>
      <c r="AY186" s="107">
        <f t="shared" si="1794"/>
        <v>0</v>
      </c>
      <c r="AZ186" s="107">
        <f>SUM(AZ187:AZ192)</f>
        <v>0</v>
      </c>
      <c r="BA186" s="107">
        <f t="shared" si="1794"/>
        <v>0</v>
      </c>
      <c r="BB186" s="107">
        <f>SUM(BB187:BB192)</f>
        <v>0</v>
      </c>
      <c r="BC186" s="107">
        <f t="shared" ref="BC186:BM186" si="1795">SUM(BC187:BC192)</f>
        <v>70</v>
      </c>
      <c r="BD186" s="107">
        <f>SUM(BD187:BD192)</f>
        <v>1347642.45</v>
      </c>
      <c r="BE186" s="107">
        <f t="shared" si="1795"/>
        <v>0</v>
      </c>
      <c r="BF186" s="107">
        <f>SUM(BF187:BF192)</f>
        <v>0</v>
      </c>
      <c r="BG186" s="107">
        <f t="shared" ref="BG186" si="1796">SUM(BG187:BG192)</f>
        <v>80</v>
      </c>
      <c r="BH186" s="107">
        <f>SUM(BH187:BH192)</f>
        <v>1476547.3799999997</v>
      </c>
      <c r="BI186" s="107">
        <f t="shared" si="1795"/>
        <v>42</v>
      </c>
      <c r="BJ186" s="107">
        <f>SUM(BJ187:BJ192)</f>
        <v>738273.69</v>
      </c>
      <c r="BK186" s="107">
        <f t="shared" si="1795"/>
        <v>0</v>
      </c>
      <c r="BL186" s="107">
        <f>SUM(BL187:BL192)</f>
        <v>0</v>
      </c>
      <c r="BM186" s="107">
        <f t="shared" si="1795"/>
        <v>0</v>
      </c>
      <c r="BN186" s="107">
        <f>SUM(BN187:BN192)</f>
        <v>0</v>
      </c>
      <c r="BO186" s="107">
        <f t="shared" ref="BO186:DU186" si="1797">SUM(BO187:BO192)</f>
        <v>0</v>
      </c>
      <c r="BP186" s="107">
        <f>SUM(BP187:BP192)</f>
        <v>0</v>
      </c>
      <c r="BQ186" s="107">
        <f t="shared" si="1797"/>
        <v>0</v>
      </c>
      <c r="BR186" s="107">
        <f>SUM(BR187:BR192)</f>
        <v>0</v>
      </c>
      <c r="BS186" s="107">
        <f t="shared" si="1797"/>
        <v>0</v>
      </c>
      <c r="BT186" s="107">
        <f>SUM(BT187:BT192)</f>
        <v>0</v>
      </c>
      <c r="BU186" s="107">
        <f t="shared" si="1797"/>
        <v>0</v>
      </c>
      <c r="BV186" s="107">
        <f>SUM(BV187:BV192)</f>
        <v>0</v>
      </c>
      <c r="BW186" s="107">
        <f t="shared" si="1797"/>
        <v>66</v>
      </c>
      <c r="BX186" s="107">
        <f>SUM(BX187:BX192)</f>
        <v>1546859.1599999997</v>
      </c>
      <c r="BY186" s="107">
        <f t="shared" si="1797"/>
        <v>420</v>
      </c>
      <c r="BZ186" s="107">
        <f>SUM(BZ187:BZ192)</f>
        <v>8671786.1999999993</v>
      </c>
      <c r="CA186" s="107">
        <f>SUM(CA187:CA192)</f>
        <v>0</v>
      </c>
      <c r="CB186" s="107">
        <f t="shared" si="1797"/>
        <v>0</v>
      </c>
      <c r="CC186" s="107">
        <f t="shared" si="1797"/>
        <v>0</v>
      </c>
      <c r="CD186" s="107">
        <f t="shared" si="1797"/>
        <v>0</v>
      </c>
      <c r="CE186" s="107">
        <f t="shared" si="1797"/>
        <v>0</v>
      </c>
      <c r="CF186" s="107">
        <f t="shared" si="1797"/>
        <v>0</v>
      </c>
      <c r="CG186" s="107">
        <f t="shared" si="1797"/>
        <v>0</v>
      </c>
      <c r="CH186" s="107">
        <f t="shared" si="1797"/>
        <v>0</v>
      </c>
      <c r="CI186" s="107">
        <f t="shared" si="1797"/>
        <v>0</v>
      </c>
      <c r="CJ186" s="107">
        <f t="shared" si="1797"/>
        <v>0</v>
      </c>
      <c r="CK186" s="107">
        <f t="shared" si="1797"/>
        <v>0</v>
      </c>
      <c r="CL186" s="107">
        <f t="shared" si="1797"/>
        <v>0</v>
      </c>
      <c r="CM186" s="107">
        <f t="shared" si="1797"/>
        <v>0</v>
      </c>
      <c r="CN186" s="107">
        <f t="shared" si="1797"/>
        <v>0</v>
      </c>
      <c r="CO186" s="107">
        <f t="shared" si="1797"/>
        <v>0</v>
      </c>
      <c r="CP186" s="107">
        <f t="shared" si="1797"/>
        <v>0</v>
      </c>
      <c r="CQ186" s="107">
        <f t="shared" si="1797"/>
        <v>40</v>
      </c>
      <c r="CR186" s="107">
        <f t="shared" si="1797"/>
        <v>843741.36</v>
      </c>
      <c r="CS186" s="107">
        <f t="shared" si="1797"/>
        <v>0</v>
      </c>
      <c r="CT186" s="107">
        <f t="shared" si="1797"/>
        <v>0</v>
      </c>
      <c r="CU186" s="107">
        <f t="shared" si="1797"/>
        <v>0</v>
      </c>
      <c r="CV186" s="107">
        <f t="shared" si="1797"/>
        <v>0</v>
      </c>
      <c r="CW186" s="107">
        <f t="shared" si="1797"/>
        <v>0</v>
      </c>
      <c r="CX186" s="107">
        <f t="shared" si="1797"/>
        <v>0</v>
      </c>
      <c r="CY186" s="107">
        <f t="shared" si="1797"/>
        <v>0</v>
      </c>
      <c r="CZ186" s="107">
        <f t="shared" si="1797"/>
        <v>0</v>
      </c>
      <c r="DA186" s="107">
        <f t="shared" si="1797"/>
        <v>0</v>
      </c>
      <c r="DB186" s="107">
        <f t="shared" si="1797"/>
        <v>0</v>
      </c>
      <c r="DC186" s="107">
        <f t="shared" si="1797"/>
        <v>0</v>
      </c>
      <c r="DD186" s="107">
        <f t="shared" si="1797"/>
        <v>0</v>
      </c>
      <c r="DE186" s="132">
        <f t="shared" si="1797"/>
        <v>0</v>
      </c>
      <c r="DF186" s="107">
        <f t="shared" si="1797"/>
        <v>0</v>
      </c>
      <c r="DG186" s="107">
        <f t="shared" si="1797"/>
        <v>0</v>
      </c>
      <c r="DH186" s="107">
        <f t="shared" si="1797"/>
        <v>0</v>
      </c>
      <c r="DI186" s="107">
        <f t="shared" si="1797"/>
        <v>0</v>
      </c>
      <c r="DJ186" s="107">
        <f t="shared" si="1797"/>
        <v>0</v>
      </c>
      <c r="DK186" s="107">
        <f t="shared" si="1797"/>
        <v>0</v>
      </c>
      <c r="DL186" s="107">
        <f>SUM(DL187:DL192)</f>
        <v>0</v>
      </c>
      <c r="DM186" s="107">
        <f t="shared" ref="DM186" si="1798">SUM(DM187:DM192)</f>
        <v>0</v>
      </c>
      <c r="DN186" s="107">
        <f>SUM(DN187:DN192)</f>
        <v>0</v>
      </c>
      <c r="DO186" s="107">
        <f t="shared" si="1797"/>
        <v>0</v>
      </c>
      <c r="DP186" s="107">
        <f t="shared" si="1797"/>
        <v>0</v>
      </c>
      <c r="DQ186" s="107">
        <f t="shared" si="1797"/>
        <v>0</v>
      </c>
      <c r="DR186" s="107">
        <f t="shared" si="1797"/>
        <v>0</v>
      </c>
      <c r="DS186" s="107">
        <f t="shared" si="1797"/>
        <v>0</v>
      </c>
      <c r="DT186" s="107">
        <f>SUM(DT187:DT192)</f>
        <v>0</v>
      </c>
      <c r="DU186" s="107">
        <f t="shared" si="1797"/>
        <v>0</v>
      </c>
      <c r="DV186" s="107">
        <f>SUM(DV187:DV192)</f>
        <v>0</v>
      </c>
      <c r="DW186" s="107">
        <f t="shared" ref="DW186:EN186" si="1799">SUM(DW187:DW192)</f>
        <v>0</v>
      </c>
      <c r="DX186" s="107">
        <f t="shared" si="1799"/>
        <v>0</v>
      </c>
      <c r="DY186" s="107">
        <f t="shared" si="1799"/>
        <v>0</v>
      </c>
      <c r="DZ186" s="107">
        <f t="shared" si="1799"/>
        <v>0</v>
      </c>
      <c r="EA186" s="107">
        <f t="shared" si="1799"/>
        <v>0</v>
      </c>
      <c r="EB186" s="107">
        <f t="shared" si="1799"/>
        <v>0</v>
      </c>
      <c r="EC186" s="107">
        <f t="shared" si="1799"/>
        <v>0</v>
      </c>
      <c r="ED186" s="107">
        <f t="shared" si="1799"/>
        <v>0</v>
      </c>
      <c r="EE186" s="107"/>
      <c r="EF186" s="107"/>
      <c r="EG186" s="107"/>
      <c r="EH186" s="107"/>
      <c r="EI186" s="107"/>
      <c r="EJ186" s="107"/>
      <c r="EK186" s="107"/>
      <c r="EL186" s="107"/>
      <c r="EM186" s="107">
        <f t="shared" si="1799"/>
        <v>3909</v>
      </c>
      <c r="EN186" s="107">
        <f t="shared" si="1799"/>
        <v>94275354.511799991</v>
      </c>
    </row>
    <row r="187" spans="1:144" s="3" customFormat="1" ht="30" customHeight="1" x14ac:dyDescent="0.25">
      <c r="A187" s="143"/>
      <c r="B187" s="73">
        <v>140</v>
      </c>
      <c r="C187" s="147" t="s">
        <v>439</v>
      </c>
      <c r="D187" s="162" t="s">
        <v>440</v>
      </c>
      <c r="E187" s="76">
        <v>17622</v>
      </c>
      <c r="F187" s="77">
        <v>0.89</v>
      </c>
      <c r="G187" s="78"/>
      <c r="H187" s="79">
        <v>1</v>
      </c>
      <c r="I187" s="124">
        <v>1.4</v>
      </c>
      <c r="J187" s="124">
        <v>1.68</v>
      </c>
      <c r="K187" s="124">
        <v>2.23</v>
      </c>
      <c r="L187" s="126">
        <v>2.57</v>
      </c>
      <c r="M187" s="81"/>
      <c r="N187" s="82">
        <f t="shared" ref="N187:N192" si="1800">(M187*$E187*$F187*$H187*$I187*N$10)</f>
        <v>0</v>
      </c>
      <c r="O187" s="144">
        <v>0</v>
      </c>
      <c r="P187" s="82">
        <f t="shared" ref="P187:P192" si="1801">(O187*$E187*$F187*$H187*$I187*P$10)</f>
        <v>0</v>
      </c>
      <c r="Q187" s="87"/>
      <c r="R187" s="82">
        <f t="shared" ref="R187:R192" si="1802">(Q187*$E187*$F187*$H187*$I187*R$10)</f>
        <v>0</v>
      </c>
      <c r="S187" s="81"/>
      <c r="T187" s="82">
        <f t="shared" ref="T187:T192" si="1803">(S187*$E187*$F187*$H187*$I187*T$10)</f>
        <v>0</v>
      </c>
      <c r="U187" s="81"/>
      <c r="V187" s="82">
        <f t="shared" ref="V187:V192" si="1804">(U187*$E187*$F187*$H187*$I187*V$10)</f>
        <v>0</v>
      </c>
      <c r="W187" s="81"/>
      <c r="X187" s="82">
        <f t="shared" ref="X187:X192" si="1805">(W187*$E187*$F187*$H187*$I187*X$10)</f>
        <v>0</v>
      </c>
      <c r="Y187" s="87"/>
      <c r="Z187" s="82">
        <f t="shared" ref="Z187:Z192" si="1806">(Y187*$E187*$F187*$H187*$I187*Z$10)</f>
        <v>0</v>
      </c>
      <c r="AA187" s="81"/>
      <c r="AB187" s="82">
        <f t="shared" ref="AB187:AB192" si="1807">(AA187*$E187*$F187*$H187*$I187*AB$10)</f>
        <v>0</v>
      </c>
      <c r="AC187" s="87"/>
      <c r="AD187" s="81">
        <f t="shared" ref="AD187:AD192" si="1808">SUM(AC187*$E187*$F187*$H187*$J187*$AD$10)</f>
        <v>0</v>
      </c>
      <c r="AE187" s="87">
        <v>0</v>
      </c>
      <c r="AF187" s="81">
        <f t="shared" ref="AF187:AF192" si="1809">SUM(AE187*$E187*$F187*$H187*$J187)</f>
        <v>0</v>
      </c>
      <c r="AG187" s="81">
        <v>0</v>
      </c>
      <c r="AH187" s="82">
        <f t="shared" ref="AH187:AH192" si="1810">(AG187*$E187*$F187*$H187*$I187*AH$10)</f>
        <v>0</v>
      </c>
      <c r="AI187" s="81"/>
      <c r="AJ187" s="82">
        <f t="shared" ref="AJ187:AJ192" si="1811">(AI187*$E187*$F187*$H187*$I187*AJ$10)</f>
        <v>0</v>
      </c>
      <c r="AK187" s="127"/>
      <c r="AL187" s="82">
        <f t="shared" ref="AL187:AL192" si="1812">(AK187*$E187*$F187*$H187*$I187*AL$10)</f>
        <v>0</v>
      </c>
      <c r="AM187" s="81"/>
      <c r="AN187" s="82">
        <f t="shared" ref="AN187:AN192" si="1813">(AM187*$E187*$F187*$H187*$I187*AN$10)</f>
        <v>0</v>
      </c>
      <c r="AO187" s="81">
        <v>0</v>
      </c>
      <c r="AP187" s="82">
        <f t="shared" ref="AP187:AP192" si="1814">(AO187*$E187*$F187*$H187*$I187*AP$10)</f>
        <v>0</v>
      </c>
      <c r="AQ187" s="81">
        <v>0</v>
      </c>
      <c r="AR187" s="82">
        <f t="shared" ref="AR187:AR192" si="1815">(AQ187*$E187*$F187*$H187*$I187*AR$10)</f>
        <v>0</v>
      </c>
      <c r="AS187" s="81"/>
      <c r="AT187" s="82">
        <f t="shared" ref="AT187:AT192" si="1816">(AS187*$E187*$F187*$H187*$I187*AT$10)</f>
        <v>0</v>
      </c>
      <c r="AU187" s="81"/>
      <c r="AV187" s="82">
        <f t="shared" ref="AV187:AV192" si="1817">(AU187*$E187*$F187*$H187*$I187*AV$10)</f>
        <v>0</v>
      </c>
      <c r="AW187" s="81"/>
      <c r="AX187" s="82">
        <f t="shared" ref="AX187:AX192" si="1818">(AW187*$E187*$F187*$H187*$I187*AX$10)</f>
        <v>0</v>
      </c>
      <c r="AY187" s="81"/>
      <c r="AZ187" s="82">
        <f t="shared" ref="AZ187:AZ192" si="1819">(AY187*$E187*$F187*$H187*$I187*AZ$10)</f>
        <v>0</v>
      </c>
      <c r="BA187" s="81"/>
      <c r="BB187" s="82">
        <f t="shared" ref="BB187:BB192" si="1820">(BA187*$E187*$F187*$H187*$I187*BB$10)</f>
        <v>0</v>
      </c>
      <c r="BC187" s="81"/>
      <c r="BD187" s="82">
        <f t="shared" ref="BD187:BD192" si="1821">(BC187*$E187*$F187*$H187*$I187*BD$10)</f>
        <v>0</v>
      </c>
      <c r="BE187" s="81"/>
      <c r="BF187" s="82">
        <f t="shared" ref="BF187:BF192" si="1822">(BE187*$E187*$F187*$H187*$I187*BF$10)</f>
        <v>0</v>
      </c>
      <c r="BG187" s="81"/>
      <c r="BH187" s="82">
        <f t="shared" ref="BH187:BH192" si="1823">(BG187*$E187*$F187*$H187*$I187*BH$10)</f>
        <v>0</v>
      </c>
      <c r="BI187" s="81"/>
      <c r="BJ187" s="82">
        <f t="shared" ref="BJ187:BJ192" si="1824">(BI187*$E187*$F187*$H187*$I187*BJ$10)</f>
        <v>0</v>
      </c>
      <c r="BK187" s="81"/>
      <c r="BL187" s="82">
        <f t="shared" ref="BL187:BL192" si="1825">(BK187*$E187*$F187*$H187*$I187*BL$10)</f>
        <v>0</v>
      </c>
      <c r="BM187" s="148"/>
      <c r="BN187" s="82">
        <f t="shared" ref="BN187:BN192" si="1826">(BM187*$E187*$F187*$H187*$I187*BN$10)</f>
        <v>0</v>
      </c>
      <c r="BO187" s="81"/>
      <c r="BP187" s="82">
        <f t="shared" ref="BP187:BP192" si="1827">(BO187*$E187*$F187*$H187*$I187*BP$10)</f>
        <v>0</v>
      </c>
      <c r="BQ187" s="81">
        <v>0</v>
      </c>
      <c r="BR187" s="82">
        <f t="shared" ref="BR187:BR192" si="1828">(BQ187*$E187*$F187*$H187*$I187*BR$10)</f>
        <v>0</v>
      </c>
      <c r="BS187" s="81"/>
      <c r="BT187" s="82">
        <f t="shared" ref="BT187:BT192" si="1829">(BS187*$E187*$F187*$H187*$I187*BT$10)</f>
        <v>0</v>
      </c>
      <c r="BU187" s="81"/>
      <c r="BV187" s="82">
        <f t="shared" ref="BV187:BV192" si="1830">(BU187*$E187*$F187*$H187*$I187*BV$10)</f>
        <v>0</v>
      </c>
      <c r="BW187" s="81"/>
      <c r="BX187" s="82">
        <f t="shared" ref="BX187:BX192" si="1831">(BW187*$E187*$F187*$H187*$I187*BX$10)</f>
        <v>0</v>
      </c>
      <c r="BY187" s="81"/>
      <c r="BZ187" s="82">
        <f t="shared" ref="BZ187:BZ192" si="1832">(BY187*$E187*$F187*$H187*$I187*BZ$10)</f>
        <v>0</v>
      </c>
      <c r="CA187" s="87"/>
      <c r="CB187" s="84">
        <f t="shared" ref="CB187:CB192" si="1833">SUM(CA187*$E187*$F187*$H187*$J187*CB$10)</f>
        <v>0</v>
      </c>
      <c r="CC187" s="81"/>
      <c r="CD187" s="84">
        <f t="shared" ref="CD187:CD192" si="1834">SUM(CC187*$E187*$F187*$H187*$J187*CD$10)</f>
        <v>0</v>
      </c>
      <c r="CE187" s="81"/>
      <c r="CF187" s="84">
        <f t="shared" ref="CF187:CF192" si="1835">SUM(CE187*$E187*$F187*$H187*$J187*CF$10)</f>
        <v>0</v>
      </c>
      <c r="CG187" s="87"/>
      <c r="CH187" s="84">
        <f t="shared" ref="CH187:CH192" si="1836">SUM(CG187*$E187*$F187*$H187*$J187*CH$10)</f>
        <v>0</v>
      </c>
      <c r="CI187" s="87"/>
      <c r="CJ187" s="84">
        <f t="shared" ref="CJ187:CJ192" si="1837">SUM(CI187*$E187*$F187*$H187*$J187*CJ$10)</f>
        <v>0</v>
      </c>
      <c r="CK187" s="81"/>
      <c r="CL187" s="84">
        <f t="shared" ref="CL187:CL192" si="1838">SUM(CK187*$E187*$F187*$H187*$J187*CL$10)</f>
        <v>0</v>
      </c>
      <c r="CM187" s="81"/>
      <c r="CN187" s="84">
        <f t="shared" ref="CN187:CN192" si="1839">SUM(CM187*$E187*$F187*$H187*$J187*CN$10)</f>
        <v>0</v>
      </c>
      <c r="CO187" s="87"/>
      <c r="CP187" s="84">
        <f t="shared" ref="CP187:CP192" si="1840">SUM(CO187*$E187*$F187*$H187*$J187*CP$10)</f>
        <v>0</v>
      </c>
      <c r="CQ187" s="81"/>
      <c r="CR187" s="84">
        <f t="shared" ref="CR187:CR192" si="1841">SUM(CQ187*$E187*$F187*$H187*$J187*CR$10)</f>
        <v>0</v>
      </c>
      <c r="CS187" s="81">
        <v>0</v>
      </c>
      <c r="CT187" s="84">
        <f t="shared" ref="CT187:CT192" si="1842">SUM(CS187*$E187*$F187*$H187*$J187*CT$10)</f>
        <v>0</v>
      </c>
      <c r="CU187" s="81"/>
      <c r="CV187" s="84">
        <f t="shared" ref="CV187:CV192" si="1843">SUM(CU187*$E187*$F187*$H187*$J187*CV$10)</f>
        <v>0</v>
      </c>
      <c r="CW187" s="81"/>
      <c r="CX187" s="84">
        <f t="shared" ref="CX187:CX192" si="1844">SUM(CW187*$E187*$F187*$H187*$J187*CX$10)</f>
        <v>0</v>
      </c>
      <c r="CY187" s="81"/>
      <c r="CZ187" s="84">
        <f t="shared" ref="CZ187:CZ192" si="1845">SUM(CY187*$E187*$F187*$H187*$J187*CZ$10)</f>
        <v>0</v>
      </c>
      <c r="DA187" s="81"/>
      <c r="DB187" s="84">
        <f t="shared" ref="DB187:DB192" si="1846">SUM(DA187*$E187*$F187*$H187*$J187*DB$10)</f>
        <v>0</v>
      </c>
      <c r="DC187" s="81"/>
      <c r="DD187" s="81">
        <f t="shared" ref="DD187:DD192" si="1847">SUM(DC187*$E187*$F187*$H187*$J187*DD$10)</f>
        <v>0</v>
      </c>
      <c r="DE187" s="85">
        <v>0</v>
      </c>
      <c r="DF187" s="81">
        <f t="shared" ref="DF187:DF192" si="1848">SUM(DE187*$E187*$F187*$H187*$J187*DF$10)</f>
        <v>0</v>
      </c>
      <c r="DG187" s="81"/>
      <c r="DH187" s="81">
        <f t="shared" ref="DH187:DH192" si="1849">SUM(DG187*$E187*$F187*$H187*$K187*DH$10)</f>
        <v>0</v>
      </c>
      <c r="DI187" s="81"/>
      <c r="DJ187" s="81">
        <f t="shared" ref="DJ187:DJ192" si="1850">SUM(DI187*$E187*$F187*$H187*$L187*DJ$10)</f>
        <v>0</v>
      </c>
      <c r="DK187" s="81"/>
      <c r="DL187" s="82">
        <f t="shared" ref="DL187:DL192" si="1851">(DK187*$E187*$F187*$H187*$I187*DL$10)</f>
        <v>0</v>
      </c>
      <c r="DM187" s="81"/>
      <c r="DN187" s="82">
        <f t="shared" ref="DN187:DN192" si="1852">(DM187*$E187*$F187*$H187*$I187*DN$10)</f>
        <v>0</v>
      </c>
      <c r="DO187" s="81"/>
      <c r="DP187" s="84">
        <f t="shared" ref="DP187:DP192" si="1853">SUM(DO187*$E187*$F187*$H187)</f>
        <v>0</v>
      </c>
      <c r="DQ187" s="81"/>
      <c r="DR187" s="87"/>
      <c r="DS187" s="81"/>
      <c r="DT187" s="82">
        <f t="shared" ref="DT187:DT192" si="1854">(DS187*$E187*$F187*$H187*$I187*DT$10)</f>
        <v>0</v>
      </c>
      <c r="DU187" s="81"/>
      <c r="DV187" s="82">
        <f t="shared" ref="DV187:DV192" si="1855">(DU187*$E187*$F187*$H187*$I187*DV$10)</f>
        <v>0</v>
      </c>
      <c r="DW187" s="81"/>
      <c r="DX187" s="87"/>
      <c r="DY187" s="86"/>
      <c r="DZ187" s="86"/>
      <c r="EA187" s="101"/>
      <c r="EB187" s="87">
        <f t="shared" ref="EB187:EB192" si="1856">(EA187*$E187*$F187*$H187*$I187)</f>
        <v>0</v>
      </c>
      <c r="EC187" s="101"/>
      <c r="ED187" s="101"/>
      <c r="EE187" s="101"/>
      <c r="EF187" s="88">
        <f t="shared" ref="EF187:EF192" si="1857">(EE187*$E187*$F187*$H187*$I187)</f>
        <v>0</v>
      </c>
      <c r="EG187" s="149"/>
      <c r="EH187" s="149"/>
      <c r="EI187" s="149"/>
      <c r="EJ187" s="149"/>
      <c r="EK187" s="88"/>
      <c r="EL187" s="149"/>
      <c r="EM187" s="146">
        <f t="shared" ref="EM187:EN192" si="1858">SUM(M187,O187,Q187,S187,U187,W187,Y187,AA187,AC187,AE187,AG187,AI187,AK187,AM187,AO187,AQ187,AS187,AU187,AW187,AY187,BA187,BC187,BE187,BG187,BI187,BK187,BM187,BO187,BQ187,BS187,BU187,BW187,BY187,CA187,CC187,CE187,CG187,CI187,CK187,CM187,CO187,CQ187,CS187,CU187,CW187,CY187,DA187,DC187,DE187,DG187,DI187,DK187,DM187,DO187,DQ187,DS187,DU187,DW187,DY187,EA187,EC187)</f>
        <v>0</v>
      </c>
      <c r="EN187" s="146">
        <f t="shared" si="1858"/>
        <v>0</v>
      </c>
    </row>
    <row r="188" spans="1:144" s="3" customFormat="1" ht="30" customHeight="1" x14ac:dyDescent="0.25">
      <c r="A188" s="143"/>
      <c r="B188" s="73">
        <v>141</v>
      </c>
      <c r="C188" s="147" t="s">
        <v>441</v>
      </c>
      <c r="D188" s="162" t="s">
        <v>442</v>
      </c>
      <c r="E188" s="76">
        <v>17622</v>
      </c>
      <c r="F188" s="77">
        <v>0.75</v>
      </c>
      <c r="G188" s="78"/>
      <c r="H188" s="233">
        <v>0.95</v>
      </c>
      <c r="I188" s="124">
        <v>1.4</v>
      </c>
      <c r="J188" s="124">
        <v>1.68</v>
      </c>
      <c r="K188" s="124">
        <v>2.23</v>
      </c>
      <c r="L188" s="126">
        <v>2.57</v>
      </c>
      <c r="M188" s="81"/>
      <c r="N188" s="82">
        <f t="shared" si="1800"/>
        <v>0</v>
      </c>
      <c r="O188" s="144">
        <v>125</v>
      </c>
      <c r="P188" s="82">
        <f t="shared" si="1801"/>
        <v>2197243.125</v>
      </c>
      <c r="Q188" s="87">
        <v>16</v>
      </c>
      <c r="R188" s="82">
        <f t="shared" si="1802"/>
        <v>281247.11999999994</v>
      </c>
      <c r="S188" s="81"/>
      <c r="T188" s="82">
        <f t="shared" si="1803"/>
        <v>0</v>
      </c>
      <c r="U188" s="81"/>
      <c r="V188" s="82">
        <f t="shared" si="1804"/>
        <v>0</v>
      </c>
      <c r="W188" s="81"/>
      <c r="X188" s="82">
        <f t="shared" si="1805"/>
        <v>0</v>
      </c>
      <c r="Y188" s="87">
        <v>40</v>
      </c>
      <c r="Z188" s="82">
        <f t="shared" si="1806"/>
        <v>703117.79999999993</v>
      </c>
      <c r="AA188" s="81"/>
      <c r="AB188" s="82">
        <f t="shared" si="1807"/>
        <v>0</v>
      </c>
      <c r="AC188" s="87">
        <v>94</v>
      </c>
      <c r="AD188" s="81">
        <f t="shared" si="1808"/>
        <v>1982792.1959999998</v>
      </c>
      <c r="AE188" s="87"/>
      <c r="AF188" s="81">
        <f t="shared" si="1809"/>
        <v>0</v>
      </c>
      <c r="AG188" s="81">
        <v>341</v>
      </c>
      <c r="AH188" s="82">
        <f t="shared" si="1810"/>
        <v>5994079.2449999992</v>
      </c>
      <c r="AI188" s="81"/>
      <c r="AJ188" s="82">
        <f t="shared" si="1811"/>
        <v>0</v>
      </c>
      <c r="AK188" s="127"/>
      <c r="AL188" s="82">
        <f t="shared" si="1812"/>
        <v>0</v>
      </c>
      <c r="AM188" s="81"/>
      <c r="AN188" s="82">
        <f t="shared" si="1813"/>
        <v>0</v>
      </c>
      <c r="AO188" s="81">
        <v>375</v>
      </c>
      <c r="AP188" s="82">
        <f t="shared" si="1814"/>
        <v>6591729.375</v>
      </c>
      <c r="AQ188" s="81">
        <v>700</v>
      </c>
      <c r="AR188" s="82">
        <f t="shared" si="1815"/>
        <v>12304561.5</v>
      </c>
      <c r="AS188" s="81"/>
      <c r="AT188" s="82">
        <f t="shared" si="1816"/>
        <v>0</v>
      </c>
      <c r="AU188" s="81"/>
      <c r="AV188" s="82">
        <f t="shared" si="1817"/>
        <v>0</v>
      </c>
      <c r="AW188" s="81"/>
      <c r="AX188" s="82">
        <f t="shared" si="1818"/>
        <v>0</v>
      </c>
      <c r="AY188" s="81"/>
      <c r="AZ188" s="82">
        <f t="shared" si="1819"/>
        <v>0</v>
      </c>
      <c r="BA188" s="81"/>
      <c r="BB188" s="82">
        <f t="shared" si="1820"/>
        <v>0</v>
      </c>
      <c r="BC188" s="81">
        <v>50</v>
      </c>
      <c r="BD188" s="82">
        <f t="shared" si="1821"/>
        <v>878897.25</v>
      </c>
      <c r="BE188" s="81"/>
      <c r="BF188" s="82">
        <f t="shared" si="1822"/>
        <v>0</v>
      </c>
      <c r="BG188" s="81">
        <v>68</v>
      </c>
      <c r="BH188" s="82">
        <f t="shared" si="1823"/>
        <v>1195300.2599999998</v>
      </c>
      <c r="BI188" s="81">
        <v>42</v>
      </c>
      <c r="BJ188" s="82">
        <f t="shared" si="1824"/>
        <v>738273.69</v>
      </c>
      <c r="BK188" s="81"/>
      <c r="BL188" s="82">
        <f t="shared" si="1825"/>
        <v>0</v>
      </c>
      <c r="BM188" s="148"/>
      <c r="BN188" s="82">
        <f t="shared" si="1826"/>
        <v>0</v>
      </c>
      <c r="BO188" s="81"/>
      <c r="BP188" s="82">
        <f t="shared" si="1827"/>
        <v>0</v>
      </c>
      <c r="BQ188" s="81"/>
      <c r="BR188" s="82">
        <f t="shared" si="1828"/>
        <v>0</v>
      </c>
      <c r="BS188" s="81"/>
      <c r="BT188" s="82">
        <f t="shared" si="1829"/>
        <v>0</v>
      </c>
      <c r="BU188" s="81"/>
      <c r="BV188" s="82">
        <f t="shared" si="1830"/>
        <v>0</v>
      </c>
      <c r="BW188" s="81"/>
      <c r="BX188" s="82">
        <f t="shared" si="1831"/>
        <v>0</v>
      </c>
      <c r="BY188" s="81">
        <v>200</v>
      </c>
      <c r="BZ188" s="82">
        <f t="shared" si="1832"/>
        <v>3515589</v>
      </c>
      <c r="CA188" s="87"/>
      <c r="CB188" s="84">
        <f t="shared" si="1833"/>
        <v>0</v>
      </c>
      <c r="CC188" s="81"/>
      <c r="CD188" s="84">
        <f t="shared" si="1834"/>
        <v>0</v>
      </c>
      <c r="CE188" s="81"/>
      <c r="CF188" s="84">
        <f t="shared" si="1835"/>
        <v>0</v>
      </c>
      <c r="CG188" s="87"/>
      <c r="CH188" s="84">
        <f t="shared" si="1836"/>
        <v>0</v>
      </c>
      <c r="CI188" s="87"/>
      <c r="CJ188" s="84">
        <f t="shared" si="1837"/>
        <v>0</v>
      </c>
      <c r="CK188" s="81"/>
      <c r="CL188" s="84">
        <f t="shared" si="1838"/>
        <v>0</v>
      </c>
      <c r="CM188" s="81"/>
      <c r="CN188" s="84">
        <f t="shared" si="1839"/>
        <v>0</v>
      </c>
      <c r="CO188" s="87"/>
      <c r="CP188" s="84">
        <f t="shared" si="1840"/>
        <v>0</v>
      </c>
      <c r="CQ188" s="81">
        <v>40</v>
      </c>
      <c r="CR188" s="84">
        <f t="shared" si="1841"/>
        <v>843741.36</v>
      </c>
      <c r="CS188" s="81"/>
      <c r="CT188" s="84">
        <f t="shared" si="1842"/>
        <v>0</v>
      </c>
      <c r="CU188" s="81"/>
      <c r="CV188" s="84">
        <f t="shared" si="1843"/>
        <v>0</v>
      </c>
      <c r="CW188" s="81"/>
      <c r="CX188" s="84">
        <f t="shared" si="1844"/>
        <v>0</v>
      </c>
      <c r="CY188" s="81"/>
      <c r="CZ188" s="84">
        <f t="shared" si="1845"/>
        <v>0</v>
      </c>
      <c r="DA188" s="81"/>
      <c r="DB188" s="84">
        <f t="shared" si="1846"/>
        <v>0</v>
      </c>
      <c r="DC188" s="81"/>
      <c r="DD188" s="81">
        <f t="shared" si="1847"/>
        <v>0</v>
      </c>
      <c r="DE188" s="85">
        <v>0</v>
      </c>
      <c r="DF188" s="81">
        <f t="shared" si="1848"/>
        <v>0</v>
      </c>
      <c r="DG188" s="81"/>
      <c r="DH188" s="81">
        <f t="shared" si="1849"/>
        <v>0</v>
      </c>
      <c r="DI188" s="81"/>
      <c r="DJ188" s="81">
        <f t="shared" si="1850"/>
        <v>0</v>
      </c>
      <c r="DK188" s="81"/>
      <c r="DL188" s="82">
        <f t="shared" si="1851"/>
        <v>0</v>
      </c>
      <c r="DM188" s="81"/>
      <c r="DN188" s="82">
        <f t="shared" si="1852"/>
        <v>0</v>
      </c>
      <c r="DO188" s="81"/>
      <c r="DP188" s="84">
        <f t="shared" si="1853"/>
        <v>0</v>
      </c>
      <c r="DQ188" s="81"/>
      <c r="DR188" s="87"/>
      <c r="DS188" s="81"/>
      <c r="DT188" s="82">
        <f t="shared" si="1854"/>
        <v>0</v>
      </c>
      <c r="DU188" s="81"/>
      <c r="DV188" s="82">
        <f t="shared" si="1855"/>
        <v>0</v>
      </c>
      <c r="DW188" s="81"/>
      <c r="DX188" s="87"/>
      <c r="DY188" s="86"/>
      <c r="DZ188" s="86"/>
      <c r="EA188" s="81"/>
      <c r="EB188" s="87">
        <f t="shared" si="1856"/>
        <v>0</v>
      </c>
      <c r="EC188" s="81"/>
      <c r="ED188" s="81"/>
      <c r="EE188" s="81"/>
      <c r="EF188" s="88">
        <f t="shared" si="1857"/>
        <v>0</v>
      </c>
      <c r="EG188" s="149"/>
      <c r="EH188" s="149"/>
      <c r="EI188" s="149"/>
      <c r="EJ188" s="149"/>
      <c r="EK188" s="88"/>
      <c r="EL188" s="149"/>
      <c r="EM188" s="146">
        <f t="shared" si="1858"/>
        <v>2091</v>
      </c>
      <c r="EN188" s="146">
        <f t="shared" si="1858"/>
        <v>37226571.921000004</v>
      </c>
    </row>
    <row r="189" spans="1:144" s="3" customFormat="1" ht="30" customHeight="1" x14ac:dyDescent="0.25">
      <c r="A189" s="143"/>
      <c r="B189" s="73">
        <v>142</v>
      </c>
      <c r="C189" s="147" t="s">
        <v>443</v>
      </c>
      <c r="D189" s="162" t="s">
        <v>444</v>
      </c>
      <c r="E189" s="76">
        <v>17622</v>
      </c>
      <c r="F189" s="125">
        <v>1</v>
      </c>
      <c r="G189" s="78"/>
      <c r="H189" s="233">
        <v>0.95</v>
      </c>
      <c r="I189" s="124">
        <v>1.4</v>
      </c>
      <c r="J189" s="124">
        <v>1.68</v>
      </c>
      <c r="K189" s="124">
        <v>2.23</v>
      </c>
      <c r="L189" s="126">
        <v>2.57</v>
      </c>
      <c r="M189" s="81"/>
      <c r="N189" s="82">
        <f t="shared" si="1800"/>
        <v>0</v>
      </c>
      <c r="O189" s="144">
        <v>23</v>
      </c>
      <c r="P189" s="82">
        <f t="shared" si="1801"/>
        <v>539056.97999999986</v>
      </c>
      <c r="Q189" s="87">
        <v>4</v>
      </c>
      <c r="R189" s="82">
        <f t="shared" si="1802"/>
        <v>93749.039999999979</v>
      </c>
      <c r="S189" s="81"/>
      <c r="T189" s="82">
        <f t="shared" si="1803"/>
        <v>0</v>
      </c>
      <c r="U189" s="81"/>
      <c r="V189" s="82">
        <f t="shared" si="1804"/>
        <v>0</v>
      </c>
      <c r="W189" s="81"/>
      <c r="X189" s="82">
        <f t="shared" si="1805"/>
        <v>0</v>
      </c>
      <c r="Y189" s="87">
        <v>25</v>
      </c>
      <c r="Z189" s="82">
        <f t="shared" si="1806"/>
        <v>585931.5</v>
      </c>
      <c r="AA189" s="81"/>
      <c r="AB189" s="82">
        <f t="shared" si="1807"/>
        <v>0</v>
      </c>
      <c r="AC189" s="87">
        <v>7</v>
      </c>
      <c r="AD189" s="81">
        <f t="shared" si="1808"/>
        <v>196872.98399999997</v>
      </c>
      <c r="AE189" s="87"/>
      <c r="AF189" s="81">
        <f t="shared" si="1809"/>
        <v>0</v>
      </c>
      <c r="AG189" s="81">
        <v>354</v>
      </c>
      <c r="AH189" s="82">
        <f t="shared" si="1810"/>
        <v>8296790.0399999991</v>
      </c>
      <c r="AI189" s="81"/>
      <c r="AJ189" s="82">
        <f t="shared" si="1811"/>
        <v>0</v>
      </c>
      <c r="AK189" s="127"/>
      <c r="AL189" s="82">
        <f t="shared" si="1812"/>
        <v>0</v>
      </c>
      <c r="AM189" s="81"/>
      <c r="AN189" s="82">
        <f t="shared" si="1813"/>
        <v>0</v>
      </c>
      <c r="AO189" s="81">
        <v>480</v>
      </c>
      <c r="AP189" s="82">
        <f t="shared" si="1814"/>
        <v>11249884.799999999</v>
      </c>
      <c r="AQ189" s="81">
        <v>300</v>
      </c>
      <c r="AR189" s="82">
        <f t="shared" si="1815"/>
        <v>7031178</v>
      </c>
      <c r="AS189" s="81"/>
      <c r="AT189" s="82">
        <f t="shared" si="1816"/>
        <v>0</v>
      </c>
      <c r="AU189" s="81"/>
      <c r="AV189" s="82">
        <f t="shared" si="1817"/>
        <v>0</v>
      </c>
      <c r="AW189" s="81"/>
      <c r="AX189" s="82">
        <f t="shared" si="1818"/>
        <v>0</v>
      </c>
      <c r="AY189" s="81"/>
      <c r="AZ189" s="82">
        <f t="shared" si="1819"/>
        <v>0</v>
      </c>
      <c r="BA189" s="81"/>
      <c r="BB189" s="82">
        <f t="shared" si="1820"/>
        <v>0</v>
      </c>
      <c r="BC189" s="81">
        <v>20</v>
      </c>
      <c r="BD189" s="82">
        <f t="shared" si="1821"/>
        <v>468745.19999999995</v>
      </c>
      <c r="BE189" s="81"/>
      <c r="BF189" s="82">
        <f t="shared" si="1822"/>
        <v>0</v>
      </c>
      <c r="BG189" s="81">
        <v>12</v>
      </c>
      <c r="BH189" s="82">
        <f t="shared" si="1823"/>
        <v>281247.11999999994</v>
      </c>
      <c r="BI189" s="81"/>
      <c r="BJ189" s="82">
        <f t="shared" si="1824"/>
        <v>0</v>
      </c>
      <c r="BK189" s="81"/>
      <c r="BL189" s="82">
        <f t="shared" si="1825"/>
        <v>0</v>
      </c>
      <c r="BM189" s="148"/>
      <c r="BN189" s="82">
        <f t="shared" si="1826"/>
        <v>0</v>
      </c>
      <c r="BO189" s="81"/>
      <c r="BP189" s="82">
        <f t="shared" si="1827"/>
        <v>0</v>
      </c>
      <c r="BQ189" s="81"/>
      <c r="BR189" s="82">
        <f t="shared" si="1828"/>
        <v>0</v>
      </c>
      <c r="BS189" s="81"/>
      <c r="BT189" s="82">
        <f t="shared" si="1829"/>
        <v>0</v>
      </c>
      <c r="BU189" s="81"/>
      <c r="BV189" s="82">
        <f t="shared" si="1830"/>
        <v>0</v>
      </c>
      <c r="BW189" s="81">
        <v>66</v>
      </c>
      <c r="BX189" s="82">
        <f t="shared" si="1831"/>
        <v>1546859.1599999997</v>
      </c>
      <c r="BY189" s="81">
        <v>220</v>
      </c>
      <c r="BZ189" s="82">
        <f t="shared" si="1832"/>
        <v>5156197.1999999993</v>
      </c>
      <c r="CA189" s="87"/>
      <c r="CB189" s="84">
        <f t="shared" si="1833"/>
        <v>0</v>
      </c>
      <c r="CC189" s="81"/>
      <c r="CD189" s="84">
        <f t="shared" si="1834"/>
        <v>0</v>
      </c>
      <c r="CE189" s="81"/>
      <c r="CF189" s="84">
        <f t="shared" si="1835"/>
        <v>0</v>
      </c>
      <c r="CG189" s="87"/>
      <c r="CH189" s="84">
        <f t="shared" si="1836"/>
        <v>0</v>
      </c>
      <c r="CI189" s="87"/>
      <c r="CJ189" s="84">
        <f t="shared" si="1837"/>
        <v>0</v>
      </c>
      <c r="CK189" s="81"/>
      <c r="CL189" s="84">
        <f t="shared" si="1838"/>
        <v>0</v>
      </c>
      <c r="CM189" s="81"/>
      <c r="CN189" s="84">
        <f t="shared" si="1839"/>
        <v>0</v>
      </c>
      <c r="CO189" s="87"/>
      <c r="CP189" s="84">
        <f t="shared" si="1840"/>
        <v>0</v>
      </c>
      <c r="CQ189" s="81"/>
      <c r="CR189" s="84">
        <f t="shared" si="1841"/>
        <v>0</v>
      </c>
      <c r="CS189" s="81"/>
      <c r="CT189" s="84">
        <f t="shared" si="1842"/>
        <v>0</v>
      </c>
      <c r="CU189" s="81"/>
      <c r="CV189" s="84">
        <f t="shared" si="1843"/>
        <v>0</v>
      </c>
      <c r="CW189" s="81"/>
      <c r="CX189" s="84">
        <f t="shared" si="1844"/>
        <v>0</v>
      </c>
      <c r="CY189" s="81"/>
      <c r="CZ189" s="84">
        <f t="shared" si="1845"/>
        <v>0</v>
      </c>
      <c r="DA189" s="81"/>
      <c r="DB189" s="84">
        <f t="shared" si="1846"/>
        <v>0</v>
      </c>
      <c r="DC189" s="81"/>
      <c r="DD189" s="81">
        <f t="shared" si="1847"/>
        <v>0</v>
      </c>
      <c r="DE189" s="85"/>
      <c r="DF189" s="81">
        <f t="shared" si="1848"/>
        <v>0</v>
      </c>
      <c r="DG189" s="81"/>
      <c r="DH189" s="81">
        <f t="shared" si="1849"/>
        <v>0</v>
      </c>
      <c r="DI189" s="81"/>
      <c r="DJ189" s="81">
        <f t="shared" si="1850"/>
        <v>0</v>
      </c>
      <c r="DK189" s="81"/>
      <c r="DL189" s="82">
        <f t="shared" si="1851"/>
        <v>0</v>
      </c>
      <c r="DM189" s="81"/>
      <c r="DN189" s="82">
        <f t="shared" si="1852"/>
        <v>0</v>
      </c>
      <c r="DO189" s="81"/>
      <c r="DP189" s="84">
        <f t="shared" si="1853"/>
        <v>0</v>
      </c>
      <c r="DQ189" s="81"/>
      <c r="DR189" s="87"/>
      <c r="DS189" s="81"/>
      <c r="DT189" s="82">
        <f t="shared" si="1854"/>
        <v>0</v>
      </c>
      <c r="DU189" s="81"/>
      <c r="DV189" s="82">
        <f t="shared" si="1855"/>
        <v>0</v>
      </c>
      <c r="DW189" s="81"/>
      <c r="DX189" s="87"/>
      <c r="DY189" s="86"/>
      <c r="DZ189" s="86"/>
      <c r="EA189" s="81"/>
      <c r="EB189" s="87">
        <f t="shared" si="1856"/>
        <v>0</v>
      </c>
      <c r="EC189" s="81"/>
      <c r="ED189" s="81"/>
      <c r="EE189" s="81"/>
      <c r="EF189" s="88">
        <f t="shared" si="1857"/>
        <v>0</v>
      </c>
      <c r="EG189" s="149"/>
      <c r="EH189" s="149"/>
      <c r="EI189" s="149"/>
      <c r="EJ189" s="149"/>
      <c r="EK189" s="88"/>
      <c r="EL189" s="149"/>
      <c r="EM189" s="146">
        <f t="shared" si="1858"/>
        <v>1511</v>
      </c>
      <c r="EN189" s="146">
        <f t="shared" si="1858"/>
        <v>35446512.023999996</v>
      </c>
    </row>
    <row r="190" spans="1:144" s="134" customFormat="1" ht="30" customHeight="1" x14ac:dyDescent="0.25">
      <c r="A190" s="143"/>
      <c r="B190" s="73">
        <v>143</v>
      </c>
      <c r="C190" s="147" t="s">
        <v>445</v>
      </c>
      <c r="D190" s="162" t="s">
        <v>446</v>
      </c>
      <c r="E190" s="76">
        <v>17622</v>
      </c>
      <c r="F190" s="77">
        <v>4.34</v>
      </c>
      <c r="G190" s="78"/>
      <c r="H190" s="233">
        <v>0.95</v>
      </c>
      <c r="I190" s="124">
        <v>1.4</v>
      </c>
      <c r="J190" s="124">
        <v>1.68</v>
      </c>
      <c r="K190" s="124">
        <v>2.23</v>
      </c>
      <c r="L190" s="126">
        <v>2.57</v>
      </c>
      <c r="M190" s="81"/>
      <c r="N190" s="82">
        <f t="shared" si="1800"/>
        <v>0</v>
      </c>
      <c r="O190" s="144">
        <v>0</v>
      </c>
      <c r="P190" s="82">
        <f t="shared" si="1801"/>
        <v>0</v>
      </c>
      <c r="Q190" s="87"/>
      <c r="R190" s="82">
        <f t="shared" si="1802"/>
        <v>0</v>
      </c>
      <c r="S190" s="81"/>
      <c r="T190" s="82">
        <f t="shared" si="1803"/>
        <v>0</v>
      </c>
      <c r="U190" s="81"/>
      <c r="V190" s="82">
        <f t="shared" si="1804"/>
        <v>0</v>
      </c>
      <c r="W190" s="81"/>
      <c r="X190" s="82">
        <f t="shared" si="1805"/>
        <v>0</v>
      </c>
      <c r="Y190" s="87">
        <v>5</v>
      </c>
      <c r="Z190" s="82">
        <f t="shared" si="1806"/>
        <v>508588.5419999999</v>
      </c>
      <c r="AA190" s="81"/>
      <c r="AB190" s="82">
        <f t="shared" si="1807"/>
        <v>0</v>
      </c>
      <c r="AC190" s="87"/>
      <c r="AD190" s="81">
        <f t="shared" si="1808"/>
        <v>0</v>
      </c>
      <c r="AE190" s="87"/>
      <c r="AF190" s="81">
        <f t="shared" si="1809"/>
        <v>0</v>
      </c>
      <c r="AG190" s="81">
        <v>0</v>
      </c>
      <c r="AH190" s="82">
        <f t="shared" si="1810"/>
        <v>0</v>
      </c>
      <c r="AI190" s="81"/>
      <c r="AJ190" s="82">
        <f t="shared" si="1811"/>
        <v>0</v>
      </c>
      <c r="AK190" s="127"/>
      <c r="AL190" s="82">
        <f t="shared" si="1812"/>
        <v>0</v>
      </c>
      <c r="AM190" s="81"/>
      <c r="AN190" s="82">
        <f t="shared" si="1813"/>
        <v>0</v>
      </c>
      <c r="AO190" s="81">
        <v>50</v>
      </c>
      <c r="AP190" s="82">
        <f t="shared" si="1814"/>
        <v>5085885.419999999</v>
      </c>
      <c r="AQ190" s="81"/>
      <c r="AR190" s="82">
        <f t="shared" si="1815"/>
        <v>0</v>
      </c>
      <c r="AS190" s="81"/>
      <c r="AT190" s="82">
        <f t="shared" si="1816"/>
        <v>0</v>
      </c>
      <c r="AU190" s="81"/>
      <c r="AV190" s="82">
        <f t="shared" si="1817"/>
        <v>0</v>
      </c>
      <c r="AW190" s="81"/>
      <c r="AX190" s="82">
        <f t="shared" si="1818"/>
        <v>0</v>
      </c>
      <c r="AY190" s="81"/>
      <c r="AZ190" s="82">
        <f t="shared" si="1819"/>
        <v>0</v>
      </c>
      <c r="BA190" s="81"/>
      <c r="BB190" s="82">
        <f t="shared" si="1820"/>
        <v>0</v>
      </c>
      <c r="BC190" s="81"/>
      <c r="BD190" s="82">
        <f t="shared" si="1821"/>
        <v>0</v>
      </c>
      <c r="BE190" s="81"/>
      <c r="BF190" s="82">
        <f t="shared" si="1822"/>
        <v>0</v>
      </c>
      <c r="BG190" s="81"/>
      <c r="BH190" s="82">
        <f t="shared" si="1823"/>
        <v>0</v>
      </c>
      <c r="BI190" s="81"/>
      <c r="BJ190" s="82">
        <f t="shared" si="1824"/>
        <v>0</v>
      </c>
      <c r="BK190" s="81"/>
      <c r="BL190" s="82">
        <f t="shared" si="1825"/>
        <v>0</v>
      </c>
      <c r="BM190" s="148"/>
      <c r="BN190" s="82">
        <f t="shared" si="1826"/>
        <v>0</v>
      </c>
      <c r="BO190" s="81"/>
      <c r="BP190" s="82">
        <f t="shared" si="1827"/>
        <v>0</v>
      </c>
      <c r="BQ190" s="81"/>
      <c r="BR190" s="82">
        <f t="shared" si="1828"/>
        <v>0</v>
      </c>
      <c r="BS190" s="81"/>
      <c r="BT190" s="82">
        <f t="shared" si="1829"/>
        <v>0</v>
      </c>
      <c r="BU190" s="81"/>
      <c r="BV190" s="82">
        <f t="shared" si="1830"/>
        <v>0</v>
      </c>
      <c r="BW190" s="81"/>
      <c r="BX190" s="82">
        <f t="shared" si="1831"/>
        <v>0</v>
      </c>
      <c r="BY190" s="81"/>
      <c r="BZ190" s="82">
        <f t="shared" si="1832"/>
        <v>0</v>
      </c>
      <c r="CA190" s="87"/>
      <c r="CB190" s="84">
        <f t="shared" si="1833"/>
        <v>0</v>
      </c>
      <c r="CC190" s="81"/>
      <c r="CD190" s="84">
        <f t="shared" si="1834"/>
        <v>0</v>
      </c>
      <c r="CE190" s="81"/>
      <c r="CF190" s="84">
        <f t="shared" si="1835"/>
        <v>0</v>
      </c>
      <c r="CG190" s="87"/>
      <c r="CH190" s="84">
        <f t="shared" si="1836"/>
        <v>0</v>
      </c>
      <c r="CI190" s="87"/>
      <c r="CJ190" s="84">
        <f t="shared" si="1837"/>
        <v>0</v>
      </c>
      <c r="CK190" s="81"/>
      <c r="CL190" s="84">
        <f t="shared" si="1838"/>
        <v>0</v>
      </c>
      <c r="CM190" s="81"/>
      <c r="CN190" s="84">
        <f t="shared" si="1839"/>
        <v>0</v>
      </c>
      <c r="CO190" s="87"/>
      <c r="CP190" s="84">
        <f t="shared" si="1840"/>
        <v>0</v>
      </c>
      <c r="CQ190" s="81"/>
      <c r="CR190" s="84">
        <f t="shared" si="1841"/>
        <v>0</v>
      </c>
      <c r="CS190" s="81"/>
      <c r="CT190" s="84">
        <f t="shared" si="1842"/>
        <v>0</v>
      </c>
      <c r="CU190" s="81"/>
      <c r="CV190" s="84">
        <f t="shared" si="1843"/>
        <v>0</v>
      </c>
      <c r="CW190" s="81"/>
      <c r="CX190" s="84">
        <f t="shared" si="1844"/>
        <v>0</v>
      </c>
      <c r="CY190" s="81"/>
      <c r="CZ190" s="84">
        <f t="shared" si="1845"/>
        <v>0</v>
      </c>
      <c r="DA190" s="81"/>
      <c r="DB190" s="84">
        <f t="shared" si="1846"/>
        <v>0</v>
      </c>
      <c r="DC190" s="81"/>
      <c r="DD190" s="81">
        <f t="shared" si="1847"/>
        <v>0</v>
      </c>
      <c r="DE190" s="85"/>
      <c r="DF190" s="81">
        <f t="shared" si="1848"/>
        <v>0</v>
      </c>
      <c r="DG190" s="81"/>
      <c r="DH190" s="81">
        <f t="shared" si="1849"/>
        <v>0</v>
      </c>
      <c r="DI190" s="81"/>
      <c r="DJ190" s="81">
        <f t="shared" si="1850"/>
        <v>0</v>
      </c>
      <c r="DK190" s="150"/>
      <c r="DL190" s="82">
        <f t="shared" si="1851"/>
        <v>0</v>
      </c>
      <c r="DM190" s="81"/>
      <c r="DN190" s="82">
        <f t="shared" si="1852"/>
        <v>0</v>
      </c>
      <c r="DO190" s="81"/>
      <c r="DP190" s="84">
        <f t="shared" si="1853"/>
        <v>0</v>
      </c>
      <c r="DQ190" s="81"/>
      <c r="DR190" s="87"/>
      <c r="DS190" s="81"/>
      <c r="DT190" s="82">
        <f t="shared" si="1854"/>
        <v>0</v>
      </c>
      <c r="DU190" s="81"/>
      <c r="DV190" s="82">
        <f t="shared" si="1855"/>
        <v>0</v>
      </c>
      <c r="DW190" s="81"/>
      <c r="DX190" s="87"/>
      <c r="DY190" s="86"/>
      <c r="DZ190" s="86"/>
      <c r="EA190" s="81"/>
      <c r="EB190" s="87">
        <f t="shared" si="1856"/>
        <v>0</v>
      </c>
      <c r="EC190" s="81"/>
      <c r="ED190" s="81"/>
      <c r="EE190" s="81"/>
      <c r="EF190" s="88">
        <f t="shared" si="1857"/>
        <v>0</v>
      </c>
      <c r="EG190" s="149"/>
      <c r="EH190" s="149"/>
      <c r="EI190" s="149"/>
      <c r="EJ190" s="149"/>
      <c r="EK190" s="88"/>
      <c r="EL190" s="149"/>
      <c r="EM190" s="146">
        <f t="shared" si="1858"/>
        <v>55</v>
      </c>
      <c r="EN190" s="146">
        <f t="shared" si="1858"/>
        <v>5594473.9619999994</v>
      </c>
    </row>
    <row r="191" spans="1:144" s="3" customFormat="1" ht="30" customHeight="1" x14ac:dyDescent="0.25">
      <c r="A191" s="143"/>
      <c r="B191" s="73">
        <v>144</v>
      </c>
      <c r="C191" s="147" t="s">
        <v>447</v>
      </c>
      <c r="D191" s="164" t="s">
        <v>448</v>
      </c>
      <c r="E191" s="76">
        <v>17622</v>
      </c>
      <c r="F191" s="77">
        <v>1.29</v>
      </c>
      <c r="G191" s="78"/>
      <c r="H191" s="79">
        <v>1</v>
      </c>
      <c r="I191" s="124">
        <v>1.4</v>
      </c>
      <c r="J191" s="124">
        <v>1.68</v>
      </c>
      <c r="K191" s="124">
        <v>2.23</v>
      </c>
      <c r="L191" s="126">
        <v>2.57</v>
      </c>
      <c r="M191" s="81"/>
      <c r="N191" s="82">
        <f t="shared" si="1800"/>
        <v>0</v>
      </c>
      <c r="O191" s="87">
        <v>0</v>
      </c>
      <c r="P191" s="82">
        <f t="shared" si="1801"/>
        <v>0</v>
      </c>
      <c r="Q191" s="87">
        <v>8</v>
      </c>
      <c r="R191" s="82">
        <f t="shared" si="1802"/>
        <v>254602.65599999999</v>
      </c>
      <c r="S191" s="81"/>
      <c r="T191" s="82">
        <f t="shared" si="1803"/>
        <v>0</v>
      </c>
      <c r="U191" s="81"/>
      <c r="V191" s="82">
        <f t="shared" si="1804"/>
        <v>0</v>
      </c>
      <c r="W191" s="81"/>
      <c r="X191" s="82">
        <f t="shared" si="1805"/>
        <v>0</v>
      </c>
      <c r="Y191" s="87"/>
      <c r="Z191" s="82">
        <f t="shared" si="1806"/>
        <v>0</v>
      </c>
      <c r="AA191" s="81"/>
      <c r="AB191" s="82">
        <f t="shared" si="1807"/>
        <v>0</v>
      </c>
      <c r="AC191" s="87">
        <v>2</v>
      </c>
      <c r="AD191" s="81">
        <f t="shared" si="1808"/>
        <v>76380.796799999996</v>
      </c>
      <c r="AE191" s="87"/>
      <c r="AF191" s="81">
        <f t="shared" si="1809"/>
        <v>0</v>
      </c>
      <c r="AG191" s="81">
        <v>0</v>
      </c>
      <c r="AH191" s="82">
        <f t="shared" si="1810"/>
        <v>0</v>
      </c>
      <c r="AI191" s="81"/>
      <c r="AJ191" s="82">
        <f t="shared" si="1811"/>
        <v>0</v>
      </c>
      <c r="AK191" s="81"/>
      <c r="AL191" s="82">
        <f t="shared" si="1812"/>
        <v>0</v>
      </c>
      <c r="AM191" s="81"/>
      <c r="AN191" s="82">
        <f t="shared" si="1813"/>
        <v>0</v>
      </c>
      <c r="AO191" s="81">
        <v>0</v>
      </c>
      <c r="AP191" s="82">
        <f t="shared" si="1814"/>
        <v>0</v>
      </c>
      <c r="AQ191" s="81"/>
      <c r="AR191" s="82">
        <f t="shared" si="1815"/>
        <v>0</v>
      </c>
      <c r="AS191" s="81"/>
      <c r="AT191" s="82">
        <f t="shared" si="1816"/>
        <v>0</v>
      </c>
      <c r="AU191" s="81"/>
      <c r="AV191" s="82">
        <f t="shared" si="1817"/>
        <v>0</v>
      </c>
      <c r="AW191" s="81"/>
      <c r="AX191" s="82">
        <f t="shared" si="1818"/>
        <v>0</v>
      </c>
      <c r="AY191" s="81"/>
      <c r="AZ191" s="82">
        <f t="shared" si="1819"/>
        <v>0</v>
      </c>
      <c r="BA191" s="81"/>
      <c r="BB191" s="82">
        <f t="shared" si="1820"/>
        <v>0</v>
      </c>
      <c r="BC191" s="81"/>
      <c r="BD191" s="82">
        <f t="shared" si="1821"/>
        <v>0</v>
      </c>
      <c r="BE191" s="81"/>
      <c r="BF191" s="82">
        <f t="shared" si="1822"/>
        <v>0</v>
      </c>
      <c r="BG191" s="81"/>
      <c r="BH191" s="82">
        <f t="shared" si="1823"/>
        <v>0</v>
      </c>
      <c r="BI191" s="81"/>
      <c r="BJ191" s="82">
        <f t="shared" si="1824"/>
        <v>0</v>
      </c>
      <c r="BK191" s="81"/>
      <c r="BL191" s="82">
        <f t="shared" si="1825"/>
        <v>0</v>
      </c>
      <c r="BM191" s="148"/>
      <c r="BN191" s="82">
        <f t="shared" si="1826"/>
        <v>0</v>
      </c>
      <c r="BO191" s="81"/>
      <c r="BP191" s="82">
        <f t="shared" si="1827"/>
        <v>0</v>
      </c>
      <c r="BQ191" s="81"/>
      <c r="BR191" s="82">
        <f t="shared" si="1828"/>
        <v>0</v>
      </c>
      <c r="BS191" s="81"/>
      <c r="BT191" s="82">
        <f t="shared" si="1829"/>
        <v>0</v>
      </c>
      <c r="BU191" s="81"/>
      <c r="BV191" s="82">
        <f t="shared" si="1830"/>
        <v>0</v>
      </c>
      <c r="BW191" s="81"/>
      <c r="BX191" s="82">
        <f t="shared" si="1831"/>
        <v>0</v>
      </c>
      <c r="BY191" s="81"/>
      <c r="BZ191" s="82">
        <f t="shared" si="1832"/>
        <v>0</v>
      </c>
      <c r="CA191" s="87"/>
      <c r="CB191" s="84">
        <f t="shared" si="1833"/>
        <v>0</v>
      </c>
      <c r="CC191" s="81"/>
      <c r="CD191" s="84">
        <f t="shared" si="1834"/>
        <v>0</v>
      </c>
      <c r="CE191" s="81"/>
      <c r="CF191" s="84">
        <f t="shared" si="1835"/>
        <v>0</v>
      </c>
      <c r="CG191" s="87"/>
      <c r="CH191" s="84">
        <f t="shared" si="1836"/>
        <v>0</v>
      </c>
      <c r="CI191" s="87"/>
      <c r="CJ191" s="84">
        <f t="shared" si="1837"/>
        <v>0</v>
      </c>
      <c r="CK191" s="81"/>
      <c r="CL191" s="84">
        <f t="shared" si="1838"/>
        <v>0</v>
      </c>
      <c r="CM191" s="81"/>
      <c r="CN191" s="84">
        <f t="shared" si="1839"/>
        <v>0</v>
      </c>
      <c r="CO191" s="87"/>
      <c r="CP191" s="84">
        <f t="shared" si="1840"/>
        <v>0</v>
      </c>
      <c r="CQ191" s="81"/>
      <c r="CR191" s="84">
        <f t="shared" si="1841"/>
        <v>0</v>
      </c>
      <c r="CS191" s="81"/>
      <c r="CT191" s="84">
        <f t="shared" si="1842"/>
        <v>0</v>
      </c>
      <c r="CU191" s="81"/>
      <c r="CV191" s="84">
        <f t="shared" si="1843"/>
        <v>0</v>
      </c>
      <c r="CW191" s="81"/>
      <c r="CX191" s="84">
        <f t="shared" si="1844"/>
        <v>0</v>
      </c>
      <c r="CY191" s="81"/>
      <c r="CZ191" s="84">
        <f t="shared" si="1845"/>
        <v>0</v>
      </c>
      <c r="DA191" s="81"/>
      <c r="DB191" s="84">
        <f t="shared" si="1846"/>
        <v>0</v>
      </c>
      <c r="DC191" s="81"/>
      <c r="DD191" s="81">
        <f t="shared" si="1847"/>
        <v>0</v>
      </c>
      <c r="DE191" s="85">
        <v>0</v>
      </c>
      <c r="DF191" s="81">
        <f t="shared" si="1848"/>
        <v>0</v>
      </c>
      <c r="DG191" s="81"/>
      <c r="DH191" s="81">
        <f t="shared" si="1849"/>
        <v>0</v>
      </c>
      <c r="DI191" s="81"/>
      <c r="DJ191" s="81">
        <f t="shared" si="1850"/>
        <v>0</v>
      </c>
      <c r="DK191" s="81"/>
      <c r="DL191" s="82">
        <f t="shared" si="1851"/>
        <v>0</v>
      </c>
      <c r="DM191" s="81"/>
      <c r="DN191" s="82">
        <f t="shared" si="1852"/>
        <v>0</v>
      </c>
      <c r="DO191" s="81"/>
      <c r="DP191" s="84">
        <f t="shared" si="1853"/>
        <v>0</v>
      </c>
      <c r="DQ191" s="81"/>
      <c r="DR191" s="87"/>
      <c r="DS191" s="81"/>
      <c r="DT191" s="82">
        <f t="shared" si="1854"/>
        <v>0</v>
      </c>
      <c r="DU191" s="81"/>
      <c r="DV191" s="82">
        <f t="shared" si="1855"/>
        <v>0</v>
      </c>
      <c r="DW191" s="81"/>
      <c r="DX191" s="87"/>
      <c r="DY191" s="86"/>
      <c r="DZ191" s="86"/>
      <c r="EA191" s="81"/>
      <c r="EB191" s="87">
        <f t="shared" si="1856"/>
        <v>0</v>
      </c>
      <c r="EC191" s="81"/>
      <c r="ED191" s="81"/>
      <c r="EE191" s="81"/>
      <c r="EF191" s="88">
        <f t="shared" si="1857"/>
        <v>0</v>
      </c>
      <c r="EG191" s="149"/>
      <c r="EH191" s="149"/>
      <c r="EI191" s="149"/>
      <c r="EJ191" s="149"/>
      <c r="EK191" s="88"/>
      <c r="EL191" s="149"/>
      <c r="EM191" s="146">
        <f t="shared" si="1858"/>
        <v>10</v>
      </c>
      <c r="EN191" s="146">
        <f t="shared" si="1858"/>
        <v>330983.45279999997</v>
      </c>
    </row>
    <row r="192" spans="1:144" s="134" customFormat="1" ht="16.5" customHeight="1" x14ac:dyDescent="0.25">
      <c r="A192" s="143"/>
      <c r="B192" s="73">
        <v>145</v>
      </c>
      <c r="C192" s="147" t="s">
        <v>449</v>
      </c>
      <c r="D192" s="164" t="s">
        <v>450</v>
      </c>
      <c r="E192" s="76">
        <v>17622</v>
      </c>
      <c r="F192" s="77">
        <v>2.6</v>
      </c>
      <c r="G192" s="78"/>
      <c r="H192" s="186">
        <v>1</v>
      </c>
      <c r="I192" s="124">
        <v>1.4</v>
      </c>
      <c r="J192" s="124">
        <v>1.68</v>
      </c>
      <c r="K192" s="124">
        <v>2.23</v>
      </c>
      <c r="L192" s="126">
        <v>2.57</v>
      </c>
      <c r="M192" s="127"/>
      <c r="N192" s="82">
        <f t="shared" si="1800"/>
        <v>0</v>
      </c>
      <c r="O192" s="144">
        <v>0</v>
      </c>
      <c r="P192" s="82">
        <f t="shared" si="1801"/>
        <v>0</v>
      </c>
      <c r="Q192" s="144">
        <v>90</v>
      </c>
      <c r="R192" s="82">
        <f t="shared" si="1802"/>
        <v>5772967.1999999993</v>
      </c>
      <c r="S192" s="127"/>
      <c r="T192" s="82">
        <f t="shared" si="1803"/>
        <v>0</v>
      </c>
      <c r="U192" s="127"/>
      <c r="V192" s="82">
        <f t="shared" si="1804"/>
        <v>0</v>
      </c>
      <c r="W192" s="127"/>
      <c r="X192" s="82">
        <f t="shared" si="1805"/>
        <v>0</v>
      </c>
      <c r="Y192" s="144"/>
      <c r="Z192" s="82">
        <f t="shared" si="1806"/>
        <v>0</v>
      </c>
      <c r="AA192" s="127"/>
      <c r="AB192" s="82">
        <f t="shared" si="1807"/>
        <v>0</v>
      </c>
      <c r="AC192" s="144">
        <v>12</v>
      </c>
      <c r="AD192" s="81">
        <f t="shared" si="1808"/>
        <v>923674.75199999998</v>
      </c>
      <c r="AE192" s="144"/>
      <c r="AF192" s="81">
        <f t="shared" si="1809"/>
        <v>0</v>
      </c>
      <c r="AG192" s="127">
        <v>80</v>
      </c>
      <c r="AH192" s="82">
        <f t="shared" si="1810"/>
        <v>5131526.3999999994</v>
      </c>
      <c r="AI192" s="127"/>
      <c r="AJ192" s="82">
        <f t="shared" si="1811"/>
        <v>0</v>
      </c>
      <c r="AK192" s="127"/>
      <c r="AL192" s="82">
        <f t="shared" si="1812"/>
        <v>0</v>
      </c>
      <c r="AM192" s="127"/>
      <c r="AN192" s="82">
        <f t="shared" si="1813"/>
        <v>0</v>
      </c>
      <c r="AO192" s="127">
        <v>60</v>
      </c>
      <c r="AP192" s="82">
        <f t="shared" si="1814"/>
        <v>3848644.8</v>
      </c>
      <c r="AQ192" s="127"/>
      <c r="AR192" s="82">
        <f t="shared" si="1815"/>
        <v>0</v>
      </c>
      <c r="AS192" s="127"/>
      <c r="AT192" s="82">
        <f t="shared" si="1816"/>
        <v>0</v>
      </c>
      <c r="AU192" s="127"/>
      <c r="AV192" s="82">
        <f t="shared" si="1817"/>
        <v>0</v>
      </c>
      <c r="AW192" s="127"/>
      <c r="AX192" s="82">
        <f t="shared" si="1818"/>
        <v>0</v>
      </c>
      <c r="AY192" s="127"/>
      <c r="AZ192" s="82">
        <f t="shared" si="1819"/>
        <v>0</v>
      </c>
      <c r="BA192" s="127"/>
      <c r="BB192" s="82">
        <f t="shared" si="1820"/>
        <v>0</v>
      </c>
      <c r="BC192" s="127"/>
      <c r="BD192" s="82">
        <f t="shared" si="1821"/>
        <v>0</v>
      </c>
      <c r="BE192" s="127"/>
      <c r="BF192" s="82">
        <f t="shared" si="1822"/>
        <v>0</v>
      </c>
      <c r="BG192" s="127"/>
      <c r="BH192" s="82">
        <f t="shared" si="1823"/>
        <v>0</v>
      </c>
      <c r="BI192" s="127"/>
      <c r="BJ192" s="82">
        <f t="shared" si="1824"/>
        <v>0</v>
      </c>
      <c r="BK192" s="127"/>
      <c r="BL192" s="82">
        <f t="shared" si="1825"/>
        <v>0</v>
      </c>
      <c r="BM192" s="145"/>
      <c r="BN192" s="82">
        <f t="shared" si="1826"/>
        <v>0</v>
      </c>
      <c r="BO192" s="127"/>
      <c r="BP192" s="82">
        <f t="shared" si="1827"/>
        <v>0</v>
      </c>
      <c r="BQ192" s="127"/>
      <c r="BR192" s="82">
        <f t="shared" si="1828"/>
        <v>0</v>
      </c>
      <c r="BS192" s="81"/>
      <c r="BT192" s="82">
        <f t="shared" si="1829"/>
        <v>0</v>
      </c>
      <c r="BU192" s="127"/>
      <c r="BV192" s="82">
        <f t="shared" si="1830"/>
        <v>0</v>
      </c>
      <c r="BW192" s="127"/>
      <c r="BX192" s="82">
        <f t="shared" si="1831"/>
        <v>0</v>
      </c>
      <c r="BY192" s="187"/>
      <c r="BZ192" s="82">
        <f t="shared" si="1832"/>
        <v>0</v>
      </c>
      <c r="CA192" s="144"/>
      <c r="CB192" s="84">
        <f t="shared" si="1833"/>
        <v>0</v>
      </c>
      <c r="CC192" s="127"/>
      <c r="CD192" s="84">
        <f t="shared" si="1834"/>
        <v>0</v>
      </c>
      <c r="CE192" s="127"/>
      <c r="CF192" s="84">
        <f t="shared" si="1835"/>
        <v>0</v>
      </c>
      <c r="CG192" s="144"/>
      <c r="CH192" s="84">
        <f t="shared" si="1836"/>
        <v>0</v>
      </c>
      <c r="CI192" s="144"/>
      <c r="CJ192" s="84">
        <f t="shared" si="1837"/>
        <v>0</v>
      </c>
      <c r="CK192" s="127"/>
      <c r="CL192" s="84">
        <f t="shared" si="1838"/>
        <v>0</v>
      </c>
      <c r="CM192" s="127"/>
      <c r="CN192" s="84">
        <f t="shared" si="1839"/>
        <v>0</v>
      </c>
      <c r="CO192" s="144"/>
      <c r="CP192" s="84">
        <f t="shared" si="1840"/>
        <v>0</v>
      </c>
      <c r="CQ192" s="127"/>
      <c r="CR192" s="84">
        <f t="shared" si="1841"/>
        <v>0</v>
      </c>
      <c r="CS192" s="127"/>
      <c r="CT192" s="84">
        <f t="shared" si="1842"/>
        <v>0</v>
      </c>
      <c r="CU192" s="127"/>
      <c r="CV192" s="84">
        <f t="shared" si="1843"/>
        <v>0</v>
      </c>
      <c r="CW192" s="81"/>
      <c r="CX192" s="84">
        <f t="shared" si="1844"/>
        <v>0</v>
      </c>
      <c r="CY192" s="127"/>
      <c r="CZ192" s="84">
        <f t="shared" si="1845"/>
        <v>0</v>
      </c>
      <c r="DA192" s="127"/>
      <c r="DB192" s="84">
        <f t="shared" si="1846"/>
        <v>0</v>
      </c>
      <c r="DC192" s="127"/>
      <c r="DD192" s="81">
        <f t="shared" si="1847"/>
        <v>0</v>
      </c>
      <c r="DE192" s="85">
        <v>0</v>
      </c>
      <c r="DF192" s="81">
        <f t="shared" si="1848"/>
        <v>0</v>
      </c>
      <c r="DG192" s="127"/>
      <c r="DH192" s="81">
        <f t="shared" si="1849"/>
        <v>0</v>
      </c>
      <c r="DI192" s="127"/>
      <c r="DJ192" s="81">
        <f t="shared" si="1850"/>
        <v>0</v>
      </c>
      <c r="DK192" s="150"/>
      <c r="DL192" s="82">
        <f t="shared" si="1851"/>
        <v>0</v>
      </c>
      <c r="DM192" s="81"/>
      <c r="DN192" s="82">
        <f t="shared" si="1852"/>
        <v>0</v>
      </c>
      <c r="DO192" s="127"/>
      <c r="DP192" s="84">
        <f t="shared" si="1853"/>
        <v>0</v>
      </c>
      <c r="DQ192" s="81"/>
      <c r="DR192" s="87"/>
      <c r="DS192" s="81"/>
      <c r="DT192" s="82">
        <f t="shared" si="1854"/>
        <v>0</v>
      </c>
      <c r="DU192" s="81"/>
      <c r="DV192" s="82">
        <f t="shared" si="1855"/>
        <v>0</v>
      </c>
      <c r="DW192" s="81"/>
      <c r="DX192" s="87"/>
      <c r="DY192" s="86"/>
      <c r="DZ192" s="86"/>
      <c r="EA192" s="81"/>
      <c r="EB192" s="87">
        <f t="shared" si="1856"/>
        <v>0</v>
      </c>
      <c r="EC192" s="81"/>
      <c r="ED192" s="81"/>
      <c r="EE192" s="81"/>
      <c r="EF192" s="88">
        <f t="shared" si="1857"/>
        <v>0</v>
      </c>
      <c r="EG192" s="149"/>
      <c r="EH192" s="149"/>
      <c r="EI192" s="149"/>
      <c r="EJ192" s="149"/>
      <c r="EK192" s="88"/>
      <c r="EL192" s="149"/>
      <c r="EM192" s="146">
        <f t="shared" si="1858"/>
        <v>242</v>
      </c>
      <c r="EN192" s="146">
        <f t="shared" si="1858"/>
        <v>15676813.151999999</v>
      </c>
    </row>
    <row r="193" spans="1:144" s="122" customFormat="1" ht="15" customHeight="1" x14ac:dyDescent="0.25">
      <c r="A193" s="63">
        <v>32</v>
      </c>
      <c r="B193" s="63"/>
      <c r="C193" s="174" t="s">
        <v>451</v>
      </c>
      <c r="D193" s="163" t="s">
        <v>452</v>
      </c>
      <c r="E193" s="76">
        <v>17622</v>
      </c>
      <c r="F193" s="130"/>
      <c r="G193" s="78"/>
      <c r="H193" s="66"/>
      <c r="I193" s="131">
        <v>1.4</v>
      </c>
      <c r="J193" s="131">
        <v>1.68</v>
      </c>
      <c r="K193" s="131">
        <v>2.23</v>
      </c>
      <c r="L193" s="120">
        <v>2.57</v>
      </c>
      <c r="M193" s="132">
        <f t="shared" ref="M193:Y193" si="1859">SUM(M194:M201)</f>
        <v>0</v>
      </c>
      <c r="N193" s="132">
        <f t="shared" si="1859"/>
        <v>0</v>
      </c>
      <c r="O193" s="132">
        <f t="shared" si="1859"/>
        <v>0</v>
      </c>
      <c r="P193" s="132">
        <f>SUM(P194:P201)</f>
        <v>0</v>
      </c>
      <c r="Q193" s="132">
        <f t="shared" si="1859"/>
        <v>94</v>
      </c>
      <c r="R193" s="132">
        <f>SUM(R194:R201)</f>
        <v>6548123.7359999996</v>
      </c>
      <c r="S193" s="132">
        <f t="shared" si="1859"/>
        <v>0</v>
      </c>
      <c r="T193" s="132">
        <f>SUM(T194:T201)</f>
        <v>0</v>
      </c>
      <c r="U193" s="132">
        <f t="shared" si="1859"/>
        <v>0</v>
      </c>
      <c r="V193" s="132">
        <f>SUM(V194:V201)</f>
        <v>0</v>
      </c>
      <c r="W193" s="132">
        <f t="shared" si="1859"/>
        <v>0</v>
      </c>
      <c r="X193" s="132">
        <f>SUM(X194:X201)</f>
        <v>0</v>
      </c>
      <c r="Y193" s="132">
        <f t="shared" si="1859"/>
        <v>5</v>
      </c>
      <c r="Z193" s="132">
        <f>SUM(Z194:Z201)</f>
        <v>193665.78</v>
      </c>
      <c r="AA193" s="132">
        <f t="shared" ref="AA193:AG193" si="1860">SUM(AA194:AA201)</f>
        <v>0</v>
      </c>
      <c r="AB193" s="132">
        <f>SUM(AB194:AB201)</f>
        <v>0</v>
      </c>
      <c r="AC193" s="132">
        <f t="shared" ref="AC193" si="1861">SUM(AC194:AC201)</f>
        <v>0</v>
      </c>
      <c r="AD193" s="132">
        <f t="shared" si="1860"/>
        <v>0</v>
      </c>
      <c r="AE193" s="132">
        <f>SUM(AE194:AE201)</f>
        <v>0</v>
      </c>
      <c r="AF193" s="132">
        <f t="shared" si="1860"/>
        <v>0</v>
      </c>
      <c r="AG193" s="132">
        <f t="shared" si="1860"/>
        <v>73</v>
      </c>
      <c r="AH193" s="132">
        <f>SUM(AH194:AH201)</f>
        <v>5896321.1999999993</v>
      </c>
      <c r="AI193" s="132">
        <f t="shared" ref="AI193:AO193" si="1862">SUM(AI194:AI201)</f>
        <v>0</v>
      </c>
      <c r="AJ193" s="132">
        <f>SUM(AJ194:AJ201)</f>
        <v>0</v>
      </c>
      <c r="AK193" s="132">
        <f t="shared" si="1862"/>
        <v>0</v>
      </c>
      <c r="AL193" s="132">
        <f>SUM(AL194:AL201)</f>
        <v>0</v>
      </c>
      <c r="AM193" s="132">
        <f t="shared" si="1862"/>
        <v>0</v>
      </c>
      <c r="AN193" s="132">
        <f>SUM(AN194:AN201)</f>
        <v>0</v>
      </c>
      <c r="AO193" s="132">
        <f t="shared" si="1862"/>
        <v>0</v>
      </c>
      <c r="AP193" s="132">
        <f>SUM(AP194:AP201)</f>
        <v>0</v>
      </c>
      <c r="AQ193" s="132">
        <f t="shared" ref="AQ193:BA193" si="1863">SUM(AQ194:AQ201)</f>
        <v>0</v>
      </c>
      <c r="AR193" s="132">
        <f>SUM(AR194:AR201)</f>
        <v>0</v>
      </c>
      <c r="AS193" s="132">
        <f t="shared" si="1863"/>
        <v>0</v>
      </c>
      <c r="AT193" s="132">
        <f>SUM(AT194:AT201)</f>
        <v>0</v>
      </c>
      <c r="AU193" s="132">
        <f t="shared" si="1863"/>
        <v>0</v>
      </c>
      <c r="AV193" s="132">
        <f>SUM(AV194:AV201)</f>
        <v>0</v>
      </c>
      <c r="AW193" s="132">
        <f t="shared" si="1863"/>
        <v>0</v>
      </c>
      <c r="AX193" s="132">
        <f>SUM(AX194:AX201)</f>
        <v>0</v>
      </c>
      <c r="AY193" s="132">
        <f t="shared" si="1863"/>
        <v>0</v>
      </c>
      <c r="AZ193" s="132">
        <f>SUM(AZ194:AZ201)</f>
        <v>0</v>
      </c>
      <c r="BA193" s="132">
        <f t="shared" si="1863"/>
        <v>0</v>
      </c>
      <c r="BB193" s="132">
        <f>SUM(BB194:BB201)</f>
        <v>0</v>
      </c>
      <c r="BC193" s="132">
        <f t="shared" ref="BC193:BM193" si="1864">SUM(BC194:BC201)</f>
        <v>0</v>
      </c>
      <c r="BD193" s="132">
        <f>SUM(BD194:BD201)</f>
        <v>0</v>
      </c>
      <c r="BE193" s="132">
        <f t="shared" si="1864"/>
        <v>0</v>
      </c>
      <c r="BF193" s="132">
        <f>SUM(BF194:BF201)</f>
        <v>0</v>
      </c>
      <c r="BG193" s="132">
        <f t="shared" ref="BG193" si="1865">SUM(BG194:BG201)</f>
        <v>0</v>
      </c>
      <c r="BH193" s="132">
        <f>SUM(BH194:BH201)</f>
        <v>0</v>
      </c>
      <c r="BI193" s="132">
        <f t="shared" si="1864"/>
        <v>0</v>
      </c>
      <c r="BJ193" s="132">
        <f>SUM(BJ194:BJ201)</f>
        <v>0</v>
      </c>
      <c r="BK193" s="132">
        <f t="shared" si="1864"/>
        <v>0</v>
      </c>
      <c r="BL193" s="132">
        <f>SUM(BL194:BL201)</f>
        <v>0</v>
      </c>
      <c r="BM193" s="132">
        <f t="shared" si="1864"/>
        <v>0</v>
      </c>
      <c r="BN193" s="132">
        <f>SUM(BN194:BN201)</f>
        <v>0</v>
      </c>
      <c r="BO193" s="132">
        <f t="shared" ref="BO193:DU193" si="1866">SUM(BO194:BO201)</f>
        <v>0</v>
      </c>
      <c r="BP193" s="132">
        <f>SUM(BP194:BP201)</f>
        <v>0</v>
      </c>
      <c r="BQ193" s="132">
        <f t="shared" si="1866"/>
        <v>0</v>
      </c>
      <c r="BR193" s="132">
        <f>SUM(BR194:BR201)</f>
        <v>0</v>
      </c>
      <c r="BS193" s="132">
        <f t="shared" si="1866"/>
        <v>0</v>
      </c>
      <c r="BT193" s="132">
        <f>SUM(BT194:BT201)</f>
        <v>0</v>
      </c>
      <c r="BU193" s="132">
        <f t="shared" si="1866"/>
        <v>0</v>
      </c>
      <c r="BV193" s="132">
        <f>SUM(BV194:BV201)</f>
        <v>0</v>
      </c>
      <c r="BW193" s="132">
        <f t="shared" si="1866"/>
        <v>0</v>
      </c>
      <c r="BX193" s="132">
        <f>SUM(BX194:BX201)</f>
        <v>0</v>
      </c>
      <c r="BY193" s="132">
        <f t="shared" si="1866"/>
        <v>2</v>
      </c>
      <c r="BZ193" s="132">
        <f>SUM(BZ194:BZ201)</f>
        <v>107071.27199999998</v>
      </c>
      <c r="CA193" s="132">
        <f>SUM(CA194:CA201)</f>
        <v>0</v>
      </c>
      <c r="CB193" s="132">
        <f t="shared" si="1866"/>
        <v>0</v>
      </c>
      <c r="CC193" s="132">
        <f t="shared" si="1866"/>
        <v>0</v>
      </c>
      <c r="CD193" s="132">
        <f t="shared" si="1866"/>
        <v>0</v>
      </c>
      <c r="CE193" s="132">
        <f t="shared" si="1866"/>
        <v>0</v>
      </c>
      <c r="CF193" s="132">
        <f t="shared" si="1866"/>
        <v>0</v>
      </c>
      <c r="CG193" s="132">
        <f t="shared" si="1866"/>
        <v>0</v>
      </c>
      <c r="CH193" s="132">
        <f t="shared" si="1866"/>
        <v>0</v>
      </c>
      <c r="CI193" s="132">
        <f t="shared" si="1866"/>
        <v>0</v>
      </c>
      <c r="CJ193" s="132">
        <f t="shared" si="1866"/>
        <v>0</v>
      </c>
      <c r="CK193" s="132">
        <f t="shared" si="1866"/>
        <v>0</v>
      </c>
      <c r="CL193" s="132">
        <f t="shared" si="1866"/>
        <v>0</v>
      </c>
      <c r="CM193" s="132">
        <f t="shared" si="1866"/>
        <v>0</v>
      </c>
      <c r="CN193" s="132">
        <f t="shared" si="1866"/>
        <v>0</v>
      </c>
      <c r="CO193" s="132">
        <f t="shared" si="1866"/>
        <v>0</v>
      </c>
      <c r="CP193" s="132">
        <f t="shared" si="1866"/>
        <v>0</v>
      </c>
      <c r="CQ193" s="132">
        <f t="shared" si="1866"/>
        <v>0</v>
      </c>
      <c r="CR193" s="132">
        <f t="shared" si="1866"/>
        <v>0</v>
      </c>
      <c r="CS193" s="132">
        <f t="shared" si="1866"/>
        <v>0</v>
      </c>
      <c r="CT193" s="132">
        <f t="shared" si="1866"/>
        <v>0</v>
      </c>
      <c r="CU193" s="132">
        <f t="shared" si="1866"/>
        <v>0</v>
      </c>
      <c r="CV193" s="132">
        <f t="shared" si="1866"/>
        <v>0</v>
      </c>
      <c r="CW193" s="132">
        <f t="shared" si="1866"/>
        <v>0</v>
      </c>
      <c r="CX193" s="132">
        <f t="shared" si="1866"/>
        <v>0</v>
      </c>
      <c r="CY193" s="132">
        <f t="shared" si="1866"/>
        <v>0</v>
      </c>
      <c r="CZ193" s="132">
        <f t="shared" si="1866"/>
        <v>0</v>
      </c>
      <c r="DA193" s="132">
        <f t="shared" si="1866"/>
        <v>0</v>
      </c>
      <c r="DB193" s="132">
        <f t="shared" si="1866"/>
        <v>0</v>
      </c>
      <c r="DC193" s="132">
        <f t="shared" si="1866"/>
        <v>0</v>
      </c>
      <c r="DD193" s="132">
        <f t="shared" si="1866"/>
        <v>0</v>
      </c>
      <c r="DE193" s="132">
        <f t="shared" si="1866"/>
        <v>0</v>
      </c>
      <c r="DF193" s="132">
        <f t="shared" si="1866"/>
        <v>0</v>
      </c>
      <c r="DG193" s="132">
        <f t="shared" si="1866"/>
        <v>0</v>
      </c>
      <c r="DH193" s="132">
        <f t="shared" si="1866"/>
        <v>0</v>
      </c>
      <c r="DI193" s="132">
        <f t="shared" si="1866"/>
        <v>0</v>
      </c>
      <c r="DJ193" s="132">
        <f t="shared" si="1866"/>
        <v>0</v>
      </c>
      <c r="DK193" s="132">
        <f t="shared" si="1866"/>
        <v>0</v>
      </c>
      <c r="DL193" s="132">
        <f>SUM(DL194:DL201)</f>
        <v>0</v>
      </c>
      <c r="DM193" s="132">
        <f t="shared" ref="DM193" si="1867">SUM(DM194:DM201)</f>
        <v>0</v>
      </c>
      <c r="DN193" s="132">
        <f>SUM(DN194:DN201)</f>
        <v>0</v>
      </c>
      <c r="DO193" s="132">
        <f t="shared" si="1866"/>
        <v>0</v>
      </c>
      <c r="DP193" s="132">
        <f t="shared" si="1866"/>
        <v>0</v>
      </c>
      <c r="DQ193" s="132">
        <f t="shared" si="1866"/>
        <v>0</v>
      </c>
      <c r="DR193" s="132">
        <f t="shared" si="1866"/>
        <v>0</v>
      </c>
      <c r="DS193" s="132">
        <f t="shared" si="1866"/>
        <v>0</v>
      </c>
      <c r="DT193" s="132">
        <f>SUM(DT194:DT201)</f>
        <v>0</v>
      </c>
      <c r="DU193" s="132">
        <f t="shared" si="1866"/>
        <v>0</v>
      </c>
      <c r="DV193" s="132">
        <f>SUM(DV194:DV201)</f>
        <v>0</v>
      </c>
      <c r="DW193" s="132">
        <f t="shared" ref="DW193:EN193" si="1868">SUM(DW194:DW201)</f>
        <v>0</v>
      </c>
      <c r="DX193" s="132">
        <f t="shared" si="1868"/>
        <v>0</v>
      </c>
      <c r="DY193" s="132">
        <f t="shared" si="1868"/>
        <v>0</v>
      </c>
      <c r="DZ193" s="132">
        <f t="shared" si="1868"/>
        <v>0</v>
      </c>
      <c r="EA193" s="132">
        <f t="shared" si="1868"/>
        <v>0</v>
      </c>
      <c r="EB193" s="132">
        <f t="shared" si="1868"/>
        <v>0</v>
      </c>
      <c r="EC193" s="132">
        <f t="shared" si="1868"/>
        <v>0</v>
      </c>
      <c r="ED193" s="132">
        <f t="shared" si="1868"/>
        <v>0</v>
      </c>
      <c r="EE193" s="132"/>
      <c r="EF193" s="132"/>
      <c r="EG193" s="132"/>
      <c r="EH193" s="132"/>
      <c r="EI193" s="132"/>
      <c r="EJ193" s="132"/>
      <c r="EK193" s="132"/>
      <c r="EL193" s="132"/>
      <c r="EM193" s="132">
        <f t="shared" si="1868"/>
        <v>174</v>
      </c>
      <c r="EN193" s="132">
        <f t="shared" si="1868"/>
        <v>12745181.987999998</v>
      </c>
    </row>
    <row r="194" spans="1:144" s="3" customFormat="1" ht="30" customHeight="1" x14ac:dyDescent="0.25">
      <c r="A194" s="143"/>
      <c r="B194" s="73">
        <v>146</v>
      </c>
      <c r="C194" s="147" t="s">
        <v>453</v>
      </c>
      <c r="D194" s="164" t="s">
        <v>454</v>
      </c>
      <c r="E194" s="76">
        <v>17622</v>
      </c>
      <c r="F194" s="77">
        <v>2.11</v>
      </c>
      <c r="G194" s="78"/>
      <c r="H194" s="79">
        <v>1</v>
      </c>
      <c r="I194" s="124">
        <v>1.4</v>
      </c>
      <c r="J194" s="124">
        <v>1.68</v>
      </c>
      <c r="K194" s="124">
        <v>2.23</v>
      </c>
      <c r="L194" s="126">
        <v>2.57</v>
      </c>
      <c r="M194" s="127"/>
      <c r="N194" s="82">
        <f t="shared" ref="N194:N201" si="1869">(M194*$E194*$F194*$H194*$I194*N$10)</f>
        <v>0</v>
      </c>
      <c r="O194" s="144"/>
      <c r="P194" s="82">
        <f t="shared" ref="P194:P201" si="1870">(O194*$E194*$F194*$H194*$I194*P$10)</f>
        <v>0</v>
      </c>
      <c r="Q194" s="144">
        <v>34</v>
      </c>
      <c r="R194" s="82">
        <f t="shared" ref="R194:R201" si="1871">(Q194*$E194*$F194*$H194*$I194*R$10)</f>
        <v>1769883.192</v>
      </c>
      <c r="S194" s="127"/>
      <c r="T194" s="82">
        <f t="shared" ref="T194:T201" si="1872">(S194*$E194*$F194*$H194*$I194*T$10)</f>
        <v>0</v>
      </c>
      <c r="U194" s="127"/>
      <c r="V194" s="82">
        <f t="shared" ref="V194:V201" si="1873">(U194*$E194*$F194*$H194*$I194*V$10)</f>
        <v>0</v>
      </c>
      <c r="W194" s="127"/>
      <c r="X194" s="82">
        <f t="shared" ref="X194:X201" si="1874">(W194*$E194*$F194*$H194*$I194*X$10)</f>
        <v>0</v>
      </c>
      <c r="Y194" s="144"/>
      <c r="Z194" s="82">
        <f t="shared" ref="Z194:Z201" si="1875">(Y194*$E194*$F194*$H194*$I194*Z$10)</f>
        <v>0</v>
      </c>
      <c r="AA194" s="127"/>
      <c r="AB194" s="82">
        <f t="shared" ref="AB194:AB201" si="1876">(AA194*$E194*$F194*$H194*$I194*AB$10)</f>
        <v>0</v>
      </c>
      <c r="AC194" s="144"/>
      <c r="AD194" s="81">
        <f t="shared" ref="AD194:AD201" si="1877">SUM(AC194*$E194*$F194*$H194*$J194*$AD$10)</f>
        <v>0</v>
      </c>
      <c r="AE194" s="144"/>
      <c r="AF194" s="81">
        <f t="shared" ref="AF194:AF201" si="1878">SUM(AE194*$E194*$F194*$H194*$J194)</f>
        <v>0</v>
      </c>
      <c r="AG194" s="127">
        <v>0</v>
      </c>
      <c r="AH194" s="82">
        <f t="shared" ref="AH194:AH201" si="1879">(AG194*$E194*$F194*$H194*$I194*AH$10)</f>
        <v>0</v>
      </c>
      <c r="AI194" s="127"/>
      <c r="AJ194" s="82">
        <f t="shared" ref="AJ194:AJ201" si="1880">(AI194*$E194*$F194*$H194*$I194*AJ$10)</f>
        <v>0</v>
      </c>
      <c r="AK194" s="81"/>
      <c r="AL194" s="82">
        <f t="shared" ref="AL194:AL201" si="1881">(AK194*$E194*$F194*$H194*$I194*AL$10)</f>
        <v>0</v>
      </c>
      <c r="AM194" s="127"/>
      <c r="AN194" s="82">
        <f t="shared" ref="AN194:AN201" si="1882">(AM194*$E194*$F194*$H194*$I194*AN$10)</f>
        <v>0</v>
      </c>
      <c r="AO194" s="127"/>
      <c r="AP194" s="82">
        <f t="shared" ref="AP194:AP201" si="1883">(AO194*$E194*$F194*$H194*$I194*AP$10)</f>
        <v>0</v>
      </c>
      <c r="AQ194" s="127"/>
      <c r="AR194" s="82">
        <f t="shared" ref="AR194:AR201" si="1884">(AQ194*$E194*$F194*$H194*$I194*AR$10)</f>
        <v>0</v>
      </c>
      <c r="AS194" s="127"/>
      <c r="AT194" s="82">
        <f t="shared" ref="AT194:AT201" si="1885">(AS194*$E194*$F194*$H194*$I194*AT$10)</f>
        <v>0</v>
      </c>
      <c r="AU194" s="127"/>
      <c r="AV194" s="82">
        <f t="shared" ref="AV194:AV201" si="1886">(AU194*$E194*$F194*$H194*$I194*AV$10)</f>
        <v>0</v>
      </c>
      <c r="AW194" s="127"/>
      <c r="AX194" s="82">
        <f t="shared" ref="AX194:AX201" si="1887">(AW194*$E194*$F194*$H194*$I194*AX$10)</f>
        <v>0</v>
      </c>
      <c r="AY194" s="127"/>
      <c r="AZ194" s="82">
        <f t="shared" ref="AZ194:AZ201" si="1888">(AY194*$E194*$F194*$H194*$I194*AZ$10)</f>
        <v>0</v>
      </c>
      <c r="BA194" s="127"/>
      <c r="BB194" s="82">
        <f t="shared" ref="BB194:BB201" si="1889">(BA194*$E194*$F194*$H194*$I194*BB$10)</f>
        <v>0</v>
      </c>
      <c r="BC194" s="127"/>
      <c r="BD194" s="82">
        <f t="shared" ref="BD194:BD201" si="1890">(BC194*$E194*$F194*$H194*$I194*BD$10)</f>
        <v>0</v>
      </c>
      <c r="BE194" s="127"/>
      <c r="BF194" s="82">
        <f t="shared" ref="BF194:BF201" si="1891">(BE194*$E194*$F194*$H194*$I194*BF$10)</f>
        <v>0</v>
      </c>
      <c r="BG194" s="127"/>
      <c r="BH194" s="82">
        <f t="shared" ref="BH194:BH201" si="1892">(BG194*$E194*$F194*$H194*$I194*BH$10)</f>
        <v>0</v>
      </c>
      <c r="BI194" s="127"/>
      <c r="BJ194" s="82">
        <f t="shared" ref="BJ194:BJ201" si="1893">(BI194*$E194*$F194*$H194*$I194*BJ$10)</f>
        <v>0</v>
      </c>
      <c r="BK194" s="127"/>
      <c r="BL194" s="82">
        <f t="shared" ref="BL194:BL201" si="1894">(BK194*$E194*$F194*$H194*$I194*BL$10)</f>
        <v>0</v>
      </c>
      <c r="BM194" s="145"/>
      <c r="BN194" s="82">
        <f t="shared" ref="BN194:BN201" si="1895">(BM194*$E194*$F194*$H194*$I194*BN$10)</f>
        <v>0</v>
      </c>
      <c r="BO194" s="127"/>
      <c r="BP194" s="82">
        <f t="shared" ref="BP194:BP201" si="1896">(BO194*$E194*$F194*$H194*$I194*BP$10)</f>
        <v>0</v>
      </c>
      <c r="BQ194" s="127"/>
      <c r="BR194" s="82">
        <f t="shared" ref="BR194:BR201" si="1897">(BQ194*$E194*$F194*$H194*$I194*BR$10)</f>
        <v>0</v>
      </c>
      <c r="BS194" s="81"/>
      <c r="BT194" s="82">
        <f t="shared" ref="BT194:BT201" si="1898">(BS194*$E194*$F194*$H194*$I194*BT$10)</f>
        <v>0</v>
      </c>
      <c r="BU194" s="127"/>
      <c r="BV194" s="82">
        <f t="shared" ref="BV194:BV201" si="1899">(BU194*$E194*$F194*$H194*$I194*BV$10)</f>
        <v>0</v>
      </c>
      <c r="BW194" s="127"/>
      <c r="BX194" s="82">
        <f t="shared" ref="BX194:BX201" si="1900">(BW194*$E194*$F194*$H194*$I194*BX$10)</f>
        <v>0</v>
      </c>
      <c r="BY194" s="187"/>
      <c r="BZ194" s="82">
        <f t="shared" ref="BZ194:BZ201" si="1901">(BY194*$E194*$F194*$H194*$I194*BZ$10)</f>
        <v>0</v>
      </c>
      <c r="CA194" s="144"/>
      <c r="CB194" s="84">
        <f t="shared" ref="CB194:CB201" si="1902">SUM(CA194*$E194*$F194*$H194*$J194*CB$10)</f>
        <v>0</v>
      </c>
      <c r="CC194" s="127"/>
      <c r="CD194" s="84">
        <f t="shared" ref="CD194:CD201" si="1903">SUM(CC194*$E194*$F194*$H194*$J194*CD$10)</f>
        <v>0</v>
      </c>
      <c r="CE194" s="127"/>
      <c r="CF194" s="84">
        <f t="shared" ref="CF194:CF201" si="1904">SUM(CE194*$E194*$F194*$H194*$J194*CF$10)</f>
        <v>0</v>
      </c>
      <c r="CG194" s="144"/>
      <c r="CH194" s="84">
        <f t="shared" ref="CH194:CH201" si="1905">SUM(CG194*$E194*$F194*$H194*$J194*CH$10)</f>
        <v>0</v>
      </c>
      <c r="CI194" s="144"/>
      <c r="CJ194" s="84">
        <f t="shared" ref="CJ194:CJ201" si="1906">SUM(CI194*$E194*$F194*$H194*$J194*CJ$10)</f>
        <v>0</v>
      </c>
      <c r="CK194" s="127"/>
      <c r="CL194" s="84">
        <f t="shared" ref="CL194:CL201" si="1907">SUM(CK194*$E194*$F194*$H194*$J194*CL$10)</f>
        <v>0</v>
      </c>
      <c r="CM194" s="127"/>
      <c r="CN194" s="84">
        <f t="shared" ref="CN194:CN201" si="1908">SUM(CM194*$E194*$F194*$H194*$J194*CN$10)</f>
        <v>0</v>
      </c>
      <c r="CO194" s="144"/>
      <c r="CP194" s="84">
        <f t="shared" ref="CP194:CP201" si="1909">SUM(CO194*$E194*$F194*$H194*$J194*CP$10)</f>
        <v>0</v>
      </c>
      <c r="CQ194" s="127"/>
      <c r="CR194" s="84">
        <f t="shared" ref="CR194:CR201" si="1910">SUM(CQ194*$E194*$F194*$H194*$J194*CR$10)</f>
        <v>0</v>
      </c>
      <c r="CS194" s="127"/>
      <c r="CT194" s="84">
        <f t="shared" ref="CT194:CT201" si="1911">SUM(CS194*$E194*$F194*$H194*$J194*CT$10)</f>
        <v>0</v>
      </c>
      <c r="CU194" s="127"/>
      <c r="CV194" s="84">
        <f t="shared" ref="CV194:CV201" si="1912">SUM(CU194*$E194*$F194*$H194*$J194*CV$10)</f>
        <v>0</v>
      </c>
      <c r="CW194" s="81"/>
      <c r="CX194" s="84">
        <f t="shared" ref="CX194:CX201" si="1913">SUM(CW194*$E194*$F194*$H194*$J194*CX$10)</f>
        <v>0</v>
      </c>
      <c r="CY194" s="127"/>
      <c r="CZ194" s="84">
        <f t="shared" ref="CZ194:CZ201" si="1914">SUM(CY194*$E194*$F194*$H194*$J194*CZ$10)</f>
        <v>0</v>
      </c>
      <c r="DA194" s="127"/>
      <c r="DB194" s="84">
        <f t="shared" ref="DB194:DB201" si="1915">SUM(DA194*$E194*$F194*$H194*$J194*DB$10)</f>
        <v>0</v>
      </c>
      <c r="DC194" s="127"/>
      <c r="DD194" s="81">
        <f t="shared" ref="DD194:DD201" si="1916">SUM(DC194*$E194*$F194*$H194*$J194*DD$10)</f>
        <v>0</v>
      </c>
      <c r="DE194" s="85">
        <v>0</v>
      </c>
      <c r="DF194" s="81">
        <f t="shared" ref="DF194:DF201" si="1917">SUM(DE194*$E194*$F194*$H194*$J194*DF$10)</f>
        <v>0</v>
      </c>
      <c r="DG194" s="127"/>
      <c r="DH194" s="81">
        <f t="shared" ref="DH194:DH201" si="1918">SUM(DG194*$E194*$F194*$H194*$K194*DH$10)</f>
        <v>0</v>
      </c>
      <c r="DI194" s="127"/>
      <c r="DJ194" s="81">
        <f t="shared" ref="DJ194:DJ201" si="1919">SUM(DI194*$E194*$F194*$H194*$L194*DJ$10)</f>
        <v>0</v>
      </c>
      <c r="DK194" s="81"/>
      <c r="DL194" s="82">
        <f t="shared" ref="DL194:DL201" si="1920">(DK194*$E194*$F194*$H194*$I194*DL$10)</f>
        <v>0</v>
      </c>
      <c r="DM194" s="81"/>
      <c r="DN194" s="82">
        <f t="shared" ref="DN194:DN201" si="1921">(DM194*$E194*$F194*$H194*$I194*DN$10)</f>
        <v>0</v>
      </c>
      <c r="DO194" s="127"/>
      <c r="DP194" s="84">
        <f t="shared" ref="DP194:DP201" si="1922">SUM(DO194*$E194*$F194*$H194)</f>
        <v>0</v>
      </c>
      <c r="DQ194" s="81"/>
      <c r="DR194" s="87"/>
      <c r="DS194" s="81"/>
      <c r="DT194" s="82">
        <f t="shared" ref="DT194:DT201" si="1923">(DS194*$E194*$F194*$H194*$I194*DT$10)</f>
        <v>0</v>
      </c>
      <c r="DU194" s="81"/>
      <c r="DV194" s="82">
        <f t="shared" ref="DV194:DV201" si="1924">(DU194*$E194*$F194*$H194*$I194*DV$10)</f>
        <v>0</v>
      </c>
      <c r="DW194" s="81"/>
      <c r="DX194" s="87"/>
      <c r="DY194" s="86"/>
      <c r="DZ194" s="86"/>
      <c r="EA194" s="101"/>
      <c r="EB194" s="87">
        <f t="shared" ref="EB194:EB201" si="1925">(EA194*$E194*$F194*$H194*$I194)</f>
        <v>0</v>
      </c>
      <c r="EC194" s="101"/>
      <c r="ED194" s="101"/>
      <c r="EE194" s="101"/>
      <c r="EF194" s="88">
        <f t="shared" ref="EF194:EF201" si="1926">(EE194*$E194*$F194*$H194*$I194)</f>
        <v>0</v>
      </c>
      <c r="EG194" s="149"/>
      <c r="EH194" s="149"/>
      <c r="EI194" s="149"/>
      <c r="EJ194" s="149"/>
      <c r="EK194" s="88"/>
      <c r="EL194" s="149"/>
      <c r="EM194" s="146">
        <f t="shared" ref="EM194:EN201" si="1927">SUM(M194,O194,Q194,S194,U194,W194,Y194,AA194,AC194,AE194,AG194,AI194,AK194,AM194,AO194,AQ194,AS194,AU194,AW194,AY194,BA194,BC194,BE194,BG194,BI194,BK194,BM194,BO194,BQ194,BS194,BU194,BW194,BY194,CA194,CC194,CE194,CG194,CI194,CK194,CM194,CO194,CQ194,CS194,CU194,CW194,CY194,DA194,DC194,DE194,DG194,DI194,DK194,DM194,DO194,DQ194,DS194,DU194,DW194,DY194,EA194,EC194)</f>
        <v>34</v>
      </c>
      <c r="EN194" s="146">
        <f t="shared" si="1927"/>
        <v>1769883.192</v>
      </c>
    </row>
    <row r="195" spans="1:144" s="3" customFormat="1" ht="30" customHeight="1" x14ac:dyDescent="0.25">
      <c r="A195" s="143"/>
      <c r="B195" s="73">
        <v>147</v>
      </c>
      <c r="C195" s="147" t="s">
        <v>455</v>
      </c>
      <c r="D195" s="164" t="s">
        <v>456</v>
      </c>
      <c r="E195" s="76">
        <v>17622</v>
      </c>
      <c r="F195" s="77">
        <v>3.55</v>
      </c>
      <c r="G195" s="78"/>
      <c r="H195" s="79">
        <v>1</v>
      </c>
      <c r="I195" s="124">
        <v>1.4</v>
      </c>
      <c r="J195" s="124">
        <v>1.68</v>
      </c>
      <c r="K195" s="124">
        <v>2.23</v>
      </c>
      <c r="L195" s="126">
        <v>2.57</v>
      </c>
      <c r="M195" s="127"/>
      <c r="N195" s="82">
        <f t="shared" si="1869"/>
        <v>0</v>
      </c>
      <c r="O195" s="144"/>
      <c r="P195" s="82">
        <f t="shared" si="1870"/>
        <v>0</v>
      </c>
      <c r="Q195" s="144">
        <v>46</v>
      </c>
      <c r="R195" s="82">
        <f t="shared" si="1871"/>
        <v>4028741.6399999992</v>
      </c>
      <c r="S195" s="127"/>
      <c r="T195" s="82">
        <f t="shared" si="1872"/>
        <v>0</v>
      </c>
      <c r="U195" s="127"/>
      <c r="V195" s="82">
        <f t="shared" si="1873"/>
        <v>0</v>
      </c>
      <c r="W195" s="127"/>
      <c r="X195" s="82">
        <f t="shared" si="1874"/>
        <v>0</v>
      </c>
      <c r="Y195" s="144"/>
      <c r="Z195" s="82">
        <f t="shared" si="1875"/>
        <v>0</v>
      </c>
      <c r="AA195" s="127"/>
      <c r="AB195" s="82">
        <f t="shared" si="1876"/>
        <v>0</v>
      </c>
      <c r="AC195" s="144"/>
      <c r="AD195" s="81">
        <f t="shared" si="1877"/>
        <v>0</v>
      </c>
      <c r="AE195" s="144"/>
      <c r="AF195" s="81">
        <f t="shared" si="1878"/>
        <v>0</v>
      </c>
      <c r="AG195" s="127">
        <v>8</v>
      </c>
      <c r="AH195" s="82">
        <f t="shared" si="1879"/>
        <v>700650.72</v>
      </c>
      <c r="AI195" s="127"/>
      <c r="AJ195" s="82">
        <f t="shared" si="1880"/>
        <v>0</v>
      </c>
      <c r="AK195" s="81"/>
      <c r="AL195" s="82">
        <f t="shared" si="1881"/>
        <v>0</v>
      </c>
      <c r="AM195" s="127"/>
      <c r="AN195" s="82">
        <f t="shared" si="1882"/>
        <v>0</v>
      </c>
      <c r="AO195" s="127"/>
      <c r="AP195" s="82">
        <f t="shared" si="1883"/>
        <v>0</v>
      </c>
      <c r="AQ195" s="127"/>
      <c r="AR195" s="82">
        <f t="shared" si="1884"/>
        <v>0</v>
      </c>
      <c r="AS195" s="127"/>
      <c r="AT195" s="82">
        <f t="shared" si="1885"/>
        <v>0</v>
      </c>
      <c r="AU195" s="127"/>
      <c r="AV195" s="82">
        <f t="shared" si="1886"/>
        <v>0</v>
      </c>
      <c r="AW195" s="127"/>
      <c r="AX195" s="82">
        <f t="shared" si="1887"/>
        <v>0</v>
      </c>
      <c r="AY195" s="127"/>
      <c r="AZ195" s="82">
        <f t="shared" si="1888"/>
        <v>0</v>
      </c>
      <c r="BA195" s="127"/>
      <c r="BB195" s="82">
        <f t="shared" si="1889"/>
        <v>0</v>
      </c>
      <c r="BC195" s="127"/>
      <c r="BD195" s="82">
        <f t="shared" si="1890"/>
        <v>0</v>
      </c>
      <c r="BE195" s="127"/>
      <c r="BF195" s="82">
        <f t="shared" si="1891"/>
        <v>0</v>
      </c>
      <c r="BG195" s="127"/>
      <c r="BH195" s="82">
        <f t="shared" si="1892"/>
        <v>0</v>
      </c>
      <c r="BI195" s="127"/>
      <c r="BJ195" s="82">
        <f t="shared" si="1893"/>
        <v>0</v>
      </c>
      <c r="BK195" s="127"/>
      <c r="BL195" s="82">
        <f t="shared" si="1894"/>
        <v>0</v>
      </c>
      <c r="BM195" s="145"/>
      <c r="BN195" s="82">
        <f t="shared" si="1895"/>
        <v>0</v>
      </c>
      <c r="BO195" s="127"/>
      <c r="BP195" s="82">
        <f t="shared" si="1896"/>
        <v>0</v>
      </c>
      <c r="BQ195" s="127"/>
      <c r="BR195" s="82">
        <f t="shared" si="1897"/>
        <v>0</v>
      </c>
      <c r="BS195" s="81"/>
      <c r="BT195" s="82">
        <f t="shared" si="1898"/>
        <v>0</v>
      </c>
      <c r="BU195" s="127"/>
      <c r="BV195" s="82">
        <f t="shared" si="1899"/>
        <v>0</v>
      </c>
      <c r="BW195" s="127"/>
      <c r="BX195" s="82">
        <f t="shared" si="1900"/>
        <v>0</v>
      </c>
      <c r="BY195" s="188"/>
      <c r="BZ195" s="82">
        <f t="shared" si="1901"/>
        <v>0</v>
      </c>
      <c r="CA195" s="144"/>
      <c r="CB195" s="84">
        <f t="shared" si="1902"/>
        <v>0</v>
      </c>
      <c r="CC195" s="127"/>
      <c r="CD195" s="84">
        <f t="shared" si="1903"/>
        <v>0</v>
      </c>
      <c r="CE195" s="127"/>
      <c r="CF195" s="84">
        <f t="shared" si="1904"/>
        <v>0</v>
      </c>
      <c r="CG195" s="144"/>
      <c r="CH195" s="84">
        <f t="shared" si="1905"/>
        <v>0</v>
      </c>
      <c r="CI195" s="144"/>
      <c r="CJ195" s="84">
        <f t="shared" si="1906"/>
        <v>0</v>
      </c>
      <c r="CK195" s="127"/>
      <c r="CL195" s="84">
        <f t="shared" si="1907"/>
        <v>0</v>
      </c>
      <c r="CM195" s="127"/>
      <c r="CN195" s="84">
        <f t="shared" si="1908"/>
        <v>0</v>
      </c>
      <c r="CO195" s="144"/>
      <c r="CP195" s="84">
        <f t="shared" si="1909"/>
        <v>0</v>
      </c>
      <c r="CQ195" s="127"/>
      <c r="CR195" s="84">
        <f t="shared" si="1910"/>
        <v>0</v>
      </c>
      <c r="CS195" s="127"/>
      <c r="CT195" s="84">
        <f t="shared" si="1911"/>
        <v>0</v>
      </c>
      <c r="CU195" s="127"/>
      <c r="CV195" s="84">
        <f t="shared" si="1912"/>
        <v>0</v>
      </c>
      <c r="CW195" s="81"/>
      <c r="CX195" s="84">
        <f t="shared" si="1913"/>
        <v>0</v>
      </c>
      <c r="CY195" s="127"/>
      <c r="CZ195" s="84">
        <f t="shared" si="1914"/>
        <v>0</v>
      </c>
      <c r="DA195" s="127"/>
      <c r="DB195" s="84">
        <f t="shared" si="1915"/>
        <v>0</v>
      </c>
      <c r="DC195" s="127"/>
      <c r="DD195" s="81">
        <f t="shared" si="1916"/>
        <v>0</v>
      </c>
      <c r="DE195" s="85">
        <v>0</v>
      </c>
      <c r="DF195" s="81">
        <f t="shared" si="1917"/>
        <v>0</v>
      </c>
      <c r="DG195" s="127"/>
      <c r="DH195" s="81">
        <f t="shared" si="1918"/>
        <v>0</v>
      </c>
      <c r="DI195" s="127"/>
      <c r="DJ195" s="81">
        <f t="shared" si="1919"/>
        <v>0</v>
      </c>
      <c r="DK195" s="81"/>
      <c r="DL195" s="82">
        <f t="shared" si="1920"/>
        <v>0</v>
      </c>
      <c r="DM195" s="81"/>
      <c r="DN195" s="82">
        <f t="shared" si="1921"/>
        <v>0</v>
      </c>
      <c r="DO195" s="127"/>
      <c r="DP195" s="84">
        <f t="shared" si="1922"/>
        <v>0</v>
      </c>
      <c r="DQ195" s="81"/>
      <c r="DR195" s="87"/>
      <c r="DS195" s="81"/>
      <c r="DT195" s="82">
        <f t="shared" si="1923"/>
        <v>0</v>
      </c>
      <c r="DU195" s="81"/>
      <c r="DV195" s="82">
        <f t="shared" si="1924"/>
        <v>0</v>
      </c>
      <c r="DW195" s="81"/>
      <c r="DX195" s="87"/>
      <c r="DY195" s="86"/>
      <c r="DZ195" s="86"/>
      <c r="EA195" s="81"/>
      <c r="EB195" s="87">
        <f t="shared" si="1925"/>
        <v>0</v>
      </c>
      <c r="EC195" s="81"/>
      <c r="ED195" s="81"/>
      <c r="EE195" s="81"/>
      <c r="EF195" s="88">
        <f t="shared" si="1926"/>
        <v>0</v>
      </c>
      <c r="EG195" s="149"/>
      <c r="EH195" s="149"/>
      <c r="EI195" s="149"/>
      <c r="EJ195" s="149"/>
      <c r="EK195" s="88"/>
      <c r="EL195" s="149"/>
      <c r="EM195" s="146">
        <f t="shared" si="1927"/>
        <v>54</v>
      </c>
      <c r="EN195" s="146">
        <f t="shared" si="1927"/>
        <v>4729392.3599999994</v>
      </c>
    </row>
    <row r="196" spans="1:144" s="134" customFormat="1" ht="30" customHeight="1" x14ac:dyDescent="0.25">
      <c r="A196" s="143"/>
      <c r="B196" s="73">
        <v>148</v>
      </c>
      <c r="C196" s="147" t="s">
        <v>457</v>
      </c>
      <c r="D196" s="162" t="s">
        <v>458</v>
      </c>
      <c r="E196" s="76">
        <v>17622</v>
      </c>
      <c r="F196" s="77">
        <v>1.57</v>
      </c>
      <c r="G196" s="78"/>
      <c r="H196" s="79">
        <v>1</v>
      </c>
      <c r="I196" s="124">
        <v>1.4</v>
      </c>
      <c r="J196" s="124">
        <v>1.68</v>
      </c>
      <c r="K196" s="124">
        <v>2.23</v>
      </c>
      <c r="L196" s="126">
        <v>2.57</v>
      </c>
      <c r="M196" s="127"/>
      <c r="N196" s="82">
        <f t="shared" si="1869"/>
        <v>0</v>
      </c>
      <c r="O196" s="144"/>
      <c r="P196" s="82">
        <f t="shared" si="1870"/>
        <v>0</v>
      </c>
      <c r="Q196" s="144"/>
      <c r="R196" s="82">
        <f t="shared" si="1871"/>
        <v>0</v>
      </c>
      <c r="S196" s="127"/>
      <c r="T196" s="82">
        <f t="shared" si="1872"/>
        <v>0</v>
      </c>
      <c r="U196" s="127"/>
      <c r="V196" s="82">
        <f t="shared" si="1873"/>
        <v>0</v>
      </c>
      <c r="W196" s="127"/>
      <c r="X196" s="82">
        <f t="shared" si="1874"/>
        <v>0</v>
      </c>
      <c r="Y196" s="144">
        <v>5</v>
      </c>
      <c r="Z196" s="82">
        <f t="shared" si="1875"/>
        <v>193665.78</v>
      </c>
      <c r="AA196" s="127"/>
      <c r="AB196" s="82">
        <f t="shared" si="1876"/>
        <v>0</v>
      </c>
      <c r="AC196" s="144"/>
      <c r="AD196" s="81">
        <f t="shared" si="1877"/>
        <v>0</v>
      </c>
      <c r="AE196" s="144"/>
      <c r="AF196" s="81">
        <f t="shared" si="1878"/>
        <v>0</v>
      </c>
      <c r="AG196" s="127">
        <v>0</v>
      </c>
      <c r="AH196" s="82">
        <f t="shared" si="1879"/>
        <v>0</v>
      </c>
      <c r="AI196" s="127"/>
      <c r="AJ196" s="82">
        <f t="shared" si="1880"/>
        <v>0</v>
      </c>
      <c r="AK196" s="81"/>
      <c r="AL196" s="82">
        <f t="shared" si="1881"/>
        <v>0</v>
      </c>
      <c r="AM196" s="127"/>
      <c r="AN196" s="82">
        <f t="shared" si="1882"/>
        <v>0</v>
      </c>
      <c r="AO196" s="127"/>
      <c r="AP196" s="82">
        <f t="shared" si="1883"/>
        <v>0</v>
      </c>
      <c r="AQ196" s="127"/>
      <c r="AR196" s="82">
        <f t="shared" si="1884"/>
        <v>0</v>
      </c>
      <c r="AS196" s="127"/>
      <c r="AT196" s="82">
        <f t="shared" si="1885"/>
        <v>0</v>
      </c>
      <c r="AU196" s="127"/>
      <c r="AV196" s="82">
        <f t="shared" si="1886"/>
        <v>0</v>
      </c>
      <c r="AW196" s="127"/>
      <c r="AX196" s="82">
        <f t="shared" si="1887"/>
        <v>0</v>
      </c>
      <c r="AY196" s="127"/>
      <c r="AZ196" s="82">
        <f t="shared" si="1888"/>
        <v>0</v>
      </c>
      <c r="BA196" s="127"/>
      <c r="BB196" s="82">
        <f t="shared" si="1889"/>
        <v>0</v>
      </c>
      <c r="BC196" s="127"/>
      <c r="BD196" s="82">
        <f t="shared" si="1890"/>
        <v>0</v>
      </c>
      <c r="BE196" s="127"/>
      <c r="BF196" s="82">
        <f t="shared" si="1891"/>
        <v>0</v>
      </c>
      <c r="BG196" s="127"/>
      <c r="BH196" s="82">
        <f t="shared" si="1892"/>
        <v>0</v>
      </c>
      <c r="BI196" s="127"/>
      <c r="BJ196" s="82">
        <f t="shared" si="1893"/>
        <v>0</v>
      </c>
      <c r="BK196" s="127"/>
      <c r="BL196" s="82">
        <f t="shared" si="1894"/>
        <v>0</v>
      </c>
      <c r="BM196" s="145"/>
      <c r="BN196" s="82">
        <f t="shared" si="1895"/>
        <v>0</v>
      </c>
      <c r="BO196" s="127"/>
      <c r="BP196" s="82">
        <f t="shared" si="1896"/>
        <v>0</v>
      </c>
      <c r="BQ196" s="127"/>
      <c r="BR196" s="82">
        <f t="shared" si="1897"/>
        <v>0</v>
      </c>
      <c r="BS196" s="81"/>
      <c r="BT196" s="82">
        <f t="shared" si="1898"/>
        <v>0</v>
      </c>
      <c r="BU196" s="127"/>
      <c r="BV196" s="82">
        <f t="shared" si="1899"/>
        <v>0</v>
      </c>
      <c r="BW196" s="127"/>
      <c r="BX196" s="82">
        <f t="shared" si="1900"/>
        <v>0</v>
      </c>
      <c r="BY196" s="187"/>
      <c r="BZ196" s="82">
        <f t="shared" si="1901"/>
        <v>0</v>
      </c>
      <c r="CA196" s="144"/>
      <c r="CB196" s="84">
        <f t="shared" si="1902"/>
        <v>0</v>
      </c>
      <c r="CC196" s="127"/>
      <c r="CD196" s="84">
        <f t="shared" si="1903"/>
        <v>0</v>
      </c>
      <c r="CE196" s="127"/>
      <c r="CF196" s="84">
        <f t="shared" si="1904"/>
        <v>0</v>
      </c>
      <c r="CG196" s="144"/>
      <c r="CH196" s="84">
        <f t="shared" si="1905"/>
        <v>0</v>
      </c>
      <c r="CI196" s="144"/>
      <c r="CJ196" s="84">
        <f t="shared" si="1906"/>
        <v>0</v>
      </c>
      <c r="CK196" s="127"/>
      <c r="CL196" s="84">
        <f t="shared" si="1907"/>
        <v>0</v>
      </c>
      <c r="CM196" s="127"/>
      <c r="CN196" s="84">
        <f t="shared" si="1908"/>
        <v>0</v>
      </c>
      <c r="CO196" s="144"/>
      <c r="CP196" s="84">
        <f t="shared" si="1909"/>
        <v>0</v>
      </c>
      <c r="CQ196" s="127"/>
      <c r="CR196" s="84">
        <f t="shared" si="1910"/>
        <v>0</v>
      </c>
      <c r="CS196" s="127"/>
      <c r="CT196" s="84">
        <f t="shared" si="1911"/>
        <v>0</v>
      </c>
      <c r="CU196" s="127"/>
      <c r="CV196" s="84">
        <f t="shared" si="1912"/>
        <v>0</v>
      </c>
      <c r="CW196" s="81"/>
      <c r="CX196" s="84">
        <f t="shared" si="1913"/>
        <v>0</v>
      </c>
      <c r="CY196" s="127"/>
      <c r="CZ196" s="84">
        <f t="shared" si="1914"/>
        <v>0</v>
      </c>
      <c r="DA196" s="127"/>
      <c r="DB196" s="84">
        <f t="shared" si="1915"/>
        <v>0</v>
      </c>
      <c r="DC196" s="127"/>
      <c r="DD196" s="81">
        <f t="shared" si="1916"/>
        <v>0</v>
      </c>
      <c r="DE196" s="85">
        <v>0</v>
      </c>
      <c r="DF196" s="81">
        <f t="shared" si="1917"/>
        <v>0</v>
      </c>
      <c r="DG196" s="127"/>
      <c r="DH196" s="81">
        <f t="shared" si="1918"/>
        <v>0</v>
      </c>
      <c r="DI196" s="127"/>
      <c r="DJ196" s="81">
        <f t="shared" si="1919"/>
        <v>0</v>
      </c>
      <c r="DK196" s="101"/>
      <c r="DL196" s="82">
        <f t="shared" si="1920"/>
        <v>0</v>
      </c>
      <c r="DM196" s="81"/>
      <c r="DN196" s="82">
        <f t="shared" si="1921"/>
        <v>0</v>
      </c>
      <c r="DO196" s="127"/>
      <c r="DP196" s="84">
        <f t="shared" si="1922"/>
        <v>0</v>
      </c>
      <c r="DQ196" s="81"/>
      <c r="DR196" s="87"/>
      <c r="DS196" s="81"/>
      <c r="DT196" s="82">
        <f t="shared" si="1923"/>
        <v>0</v>
      </c>
      <c r="DU196" s="81"/>
      <c r="DV196" s="82">
        <f t="shared" si="1924"/>
        <v>0</v>
      </c>
      <c r="DW196" s="81"/>
      <c r="DX196" s="87"/>
      <c r="DY196" s="86"/>
      <c r="DZ196" s="86"/>
      <c r="EA196" s="81"/>
      <c r="EB196" s="87">
        <f t="shared" si="1925"/>
        <v>0</v>
      </c>
      <c r="EC196" s="81"/>
      <c r="ED196" s="81"/>
      <c r="EE196" s="81"/>
      <c r="EF196" s="88">
        <f t="shared" si="1926"/>
        <v>0</v>
      </c>
      <c r="EG196" s="149"/>
      <c r="EH196" s="149"/>
      <c r="EI196" s="149"/>
      <c r="EJ196" s="149"/>
      <c r="EK196" s="88"/>
      <c r="EL196" s="149"/>
      <c r="EM196" s="146">
        <f t="shared" si="1927"/>
        <v>5</v>
      </c>
      <c r="EN196" s="146">
        <f t="shared" si="1927"/>
        <v>193665.78</v>
      </c>
    </row>
    <row r="197" spans="1:144" s="3" customFormat="1" ht="30" customHeight="1" x14ac:dyDescent="0.25">
      <c r="A197" s="143"/>
      <c r="B197" s="73">
        <v>149</v>
      </c>
      <c r="C197" s="147" t="s">
        <v>459</v>
      </c>
      <c r="D197" s="162" t="s">
        <v>460</v>
      </c>
      <c r="E197" s="76">
        <v>17622</v>
      </c>
      <c r="F197" s="77">
        <v>2.2599999999999998</v>
      </c>
      <c r="G197" s="78"/>
      <c r="H197" s="79">
        <v>1</v>
      </c>
      <c r="I197" s="124">
        <v>1.4</v>
      </c>
      <c r="J197" s="124">
        <v>1.68</v>
      </c>
      <c r="K197" s="124">
        <v>2.23</v>
      </c>
      <c r="L197" s="126">
        <v>2.57</v>
      </c>
      <c r="M197" s="127"/>
      <c r="N197" s="82">
        <f t="shared" si="1869"/>
        <v>0</v>
      </c>
      <c r="O197" s="144"/>
      <c r="P197" s="82">
        <f t="shared" si="1870"/>
        <v>0</v>
      </c>
      <c r="Q197" s="144"/>
      <c r="R197" s="82">
        <f t="shared" si="1871"/>
        <v>0</v>
      </c>
      <c r="S197" s="127"/>
      <c r="T197" s="82">
        <f t="shared" si="1872"/>
        <v>0</v>
      </c>
      <c r="U197" s="127"/>
      <c r="V197" s="82">
        <f t="shared" si="1873"/>
        <v>0</v>
      </c>
      <c r="W197" s="127"/>
      <c r="X197" s="82">
        <f t="shared" si="1874"/>
        <v>0</v>
      </c>
      <c r="Y197" s="144"/>
      <c r="Z197" s="82">
        <f t="shared" si="1875"/>
        <v>0</v>
      </c>
      <c r="AA197" s="127"/>
      <c r="AB197" s="82">
        <f t="shared" si="1876"/>
        <v>0</v>
      </c>
      <c r="AC197" s="144"/>
      <c r="AD197" s="81">
        <f t="shared" si="1877"/>
        <v>0</v>
      </c>
      <c r="AE197" s="144"/>
      <c r="AF197" s="81">
        <f t="shared" si="1878"/>
        <v>0</v>
      </c>
      <c r="AG197" s="127">
        <v>0</v>
      </c>
      <c r="AH197" s="82">
        <f t="shared" si="1879"/>
        <v>0</v>
      </c>
      <c r="AI197" s="127"/>
      <c r="AJ197" s="82">
        <f t="shared" si="1880"/>
        <v>0</v>
      </c>
      <c r="AK197" s="81"/>
      <c r="AL197" s="82">
        <f t="shared" si="1881"/>
        <v>0</v>
      </c>
      <c r="AM197" s="127"/>
      <c r="AN197" s="82">
        <f t="shared" si="1882"/>
        <v>0</v>
      </c>
      <c r="AO197" s="127"/>
      <c r="AP197" s="82">
        <f t="shared" si="1883"/>
        <v>0</v>
      </c>
      <c r="AQ197" s="127"/>
      <c r="AR197" s="82">
        <f t="shared" si="1884"/>
        <v>0</v>
      </c>
      <c r="AS197" s="127"/>
      <c r="AT197" s="82">
        <f t="shared" si="1885"/>
        <v>0</v>
      </c>
      <c r="AU197" s="127"/>
      <c r="AV197" s="82">
        <f t="shared" si="1886"/>
        <v>0</v>
      </c>
      <c r="AW197" s="127"/>
      <c r="AX197" s="82">
        <f t="shared" si="1887"/>
        <v>0</v>
      </c>
      <c r="AY197" s="127"/>
      <c r="AZ197" s="82">
        <f t="shared" si="1888"/>
        <v>0</v>
      </c>
      <c r="BA197" s="127"/>
      <c r="BB197" s="82">
        <f t="shared" si="1889"/>
        <v>0</v>
      </c>
      <c r="BC197" s="127"/>
      <c r="BD197" s="82">
        <f t="shared" si="1890"/>
        <v>0</v>
      </c>
      <c r="BE197" s="127"/>
      <c r="BF197" s="82">
        <f t="shared" si="1891"/>
        <v>0</v>
      </c>
      <c r="BG197" s="127"/>
      <c r="BH197" s="82">
        <f t="shared" si="1892"/>
        <v>0</v>
      </c>
      <c r="BI197" s="127"/>
      <c r="BJ197" s="82">
        <f t="shared" si="1893"/>
        <v>0</v>
      </c>
      <c r="BK197" s="127"/>
      <c r="BL197" s="82">
        <f t="shared" si="1894"/>
        <v>0</v>
      </c>
      <c r="BM197" s="145"/>
      <c r="BN197" s="82">
        <f t="shared" si="1895"/>
        <v>0</v>
      </c>
      <c r="BO197" s="127"/>
      <c r="BP197" s="82">
        <f t="shared" si="1896"/>
        <v>0</v>
      </c>
      <c r="BQ197" s="127"/>
      <c r="BR197" s="82">
        <f t="shared" si="1897"/>
        <v>0</v>
      </c>
      <c r="BS197" s="81"/>
      <c r="BT197" s="82">
        <f t="shared" si="1898"/>
        <v>0</v>
      </c>
      <c r="BU197" s="127"/>
      <c r="BV197" s="82">
        <f t="shared" si="1899"/>
        <v>0</v>
      </c>
      <c r="BW197" s="127"/>
      <c r="BX197" s="82">
        <f t="shared" si="1900"/>
        <v>0</v>
      </c>
      <c r="BY197" s="187"/>
      <c r="BZ197" s="82">
        <f t="shared" si="1901"/>
        <v>0</v>
      </c>
      <c r="CA197" s="144"/>
      <c r="CB197" s="84">
        <f t="shared" si="1902"/>
        <v>0</v>
      </c>
      <c r="CC197" s="127"/>
      <c r="CD197" s="84">
        <f t="shared" si="1903"/>
        <v>0</v>
      </c>
      <c r="CE197" s="127"/>
      <c r="CF197" s="84">
        <f t="shared" si="1904"/>
        <v>0</v>
      </c>
      <c r="CG197" s="144"/>
      <c r="CH197" s="84">
        <f t="shared" si="1905"/>
        <v>0</v>
      </c>
      <c r="CI197" s="144"/>
      <c r="CJ197" s="84">
        <f t="shared" si="1906"/>
        <v>0</v>
      </c>
      <c r="CK197" s="127"/>
      <c r="CL197" s="84">
        <f t="shared" si="1907"/>
        <v>0</v>
      </c>
      <c r="CM197" s="127"/>
      <c r="CN197" s="84">
        <f t="shared" si="1908"/>
        <v>0</v>
      </c>
      <c r="CO197" s="144"/>
      <c r="CP197" s="84">
        <f t="shared" si="1909"/>
        <v>0</v>
      </c>
      <c r="CQ197" s="127"/>
      <c r="CR197" s="84">
        <f t="shared" si="1910"/>
        <v>0</v>
      </c>
      <c r="CS197" s="127"/>
      <c r="CT197" s="84">
        <f t="shared" si="1911"/>
        <v>0</v>
      </c>
      <c r="CU197" s="127"/>
      <c r="CV197" s="84">
        <f t="shared" si="1912"/>
        <v>0</v>
      </c>
      <c r="CW197" s="81"/>
      <c r="CX197" s="84">
        <f t="shared" si="1913"/>
        <v>0</v>
      </c>
      <c r="CY197" s="127"/>
      <c r="CZ197" s="84">
        <f t="shared" si="1914"/>
        <v>0</v>
      </c>
      <c r="DA197" s="127"/>
      <c r="DB197" s="84">
        <f t="shared" si="1915"/>
        <v>0</v>
      </c>
      <c r="DC197" s="127"/>
      <c r="DD197" s="81">
        <f t="shared" si="1916"/>
        <v>0</v>
      </c>
      <c r="DE197" s="85">
        <v>0</v>
      </c>
      <c r="DF197" s="81">
        <f t="shared" si="1917"/>
        <v>0</v>
      </c>
      <c r="DG197" s="127"/>
      <c r="DH197" s="81">
        <f t="shared" si="1918"/>
        <v>0</v>
      </c>
      <c r="DI197" s="127"/>
      <c r="DJ197" s="81">
        <f t="shared" si="1919"/>
        <v>0</v>
      </c>
      <c r="DK197" s="81"/>
      <c r="DL197" s="82">
        <f t="shared" si="1920"/>
        <v>0</v>
      </c>
      <c r="DM197" s="81"/>
      <c r="DN197" s="82">
        <f t="shared" si="1921"/>
        <v>0</v>
      </c>
      <c r="DO197" s="127"/>
      <c r="DP197" s="84">
        <f t="shared" si="1922"/>
        <v>0</v>
      </c>
      <c r="DQ197" s="81"/>
      <c r="DR197" s="87"/>
      <c r="DS197" s="81"/>
      <c r="DT197" s="82">
        <f t="shared" si="1923"/>
        <v>0</v>
      </c>
      <c r="DU197" s="81"/>
      <c r="DV197" s="82">
        <f t="shared" si="1924"/>
        <v>0</v>
      </c>
      <c r="DW197" s="81"/>
      <c r="DX197" s="87"/>
      <c r="DY197" s="86"/>
      <c r="DZ197" s="86"/>
      <c r="EA197" s="81"/>
      <c r="EB197" s="87">
        <f t="shared" si="1925"/>
        <v>0</v>
      </c>
      <c r="EC197" s="81"/>
      <c r="ED197" s="81"/>
      <c r="EE197" s="81"/>
      <c r="EF197" s="88">
        <f t="shared" si="1926"/>
        <v>0</v>
      </c>
      <c r="EG197" s="149"/>
      <c r="EH197" s="149"/>
      <c r="EI197" s="149"/>
      <c r="EJ197" s="149"/>
      <c r="EK197" s="88"/>
      <c r="EL197" s="149"/>
      <c r="EM197" s="146">
        <f t="shared" si="1927"/>
        <v>0</v>
      </c>
      <c r="EN197" s="146">
        <f t="shared" si="1927"/>
        <v>0</v>
      </c>
    </row>
    <row r="198" spans="1:144" s="3" customFormat="1" ht="30" customHeight="1" x14ac:dyDescent="0.25">
      <c r="A198" s="143"/>
      <c r="B198" s="73">
        <v>150</v>
      </c>
      <c r="C198" s="147" t="s">
        <v>461</v>
      </c>
      <c r="D198" s="162" t="s">
        <v>462</v>
      </c>
      <c r="E198" s="76">
        <v>17622</v>
      </c>
      <c r="F198" s="77">
        <v>3.24</v>
      </c>
      <c r="G198" s="78"/>
      <c r="H198" s="79">
        <v>1</v>
      </c>
      <c r="I198" s="124">
        <v>1.4</v>
      </c>
      <c r="J198" s="124">
        <v>1.68</v>
      </c>
      <c r="K198" s="124">
        <v>2.23</v>
      </c>
      <c r="L198" s="126">
        <v>2.57</v>
      </c>
      <c r="M198" s="127"/>
      <c r="N198" s="82">
        <f t="shared" si="1869"/>
        <v>0</v>
      </c>
      <c r="O198" s="144"/>
      <c r="P198" s="82">
        <f t="shared" si="1870"/>
        <v>0</v>
      </c>
      <c r="Q198" s="144"/>
      <c r="R198" s="82">
        <f t="shared" si="1871"/>
        <v>0</v>
      </c>
      <c r="S198" s="127"/>
      <c r="T198" s="82">
        <f t="shared" si="1872"/>
        <v>0</v>
      </c>
      <c r="U198" s="127"/>
      <c r="V198" s="82">
        <f t="shared" si="1873"/>
        <v>0</v>
      </c>
      <c r="W198" s="127"/>
      <c r="X198" s="82">
        <f t="shared" si="1874"/>
        <v>0</v>
      </c>
      <c r="Y198" s="144"/>
      <c r="Z198" s="82">
        <f t="shared" si="1875"/>
        <v>0</v>
      </c>
      <c r="AA198" s="127"/>
      <c r="AB198" s="82">
        <f t="shared" si="1876"/>
        <v>0</v>
      </c>
      <c r="AC198" s="144"/>
      <c r="AD198" s="81">
        <f t="shared" si="1877"/>
        <v>0</v>
      </c>
      <c r="AE198" s="144"/>
      <c r="AF198" s="81">
        <f t="shared" si="1878"/>
        <v>0</v>
      </c>
      <c r="AG198" s="127">
        <v>65</v>
      </c>
      <c r="AH198" s="82">
        <f t="shared" si="1879"/>
        <v>5195670.4799999995</v>
      </c>
      <c r="AI198" s="127"/>
      <c r="AJ198" s="82">
        <f t="shared" si="1880"/>
        <v>0</v>
      </c>
      <c r="AK198" s="81"/>
      <c r="AL198" s="82">
        <f t="shared" si="1881"/>
        <v>0</v>
      </c>
      <c r="AM198" s="127"/>
      <c r="AN198" s="82">
        <f t="shared" si="1882"/>
        <v>0</v>
      </c>
      <c r="AO198" s="127"/>
      <c r="AP198" s="82">
        <f t="shared" si="1883"/>
        <v>0</v>
      </c>
      <c r="AQ198" s="127"/>
      <c r="AR198" s="82">
        <f t="shared" si="1884"/>
        <v>0</v>
      </c>
      <c r="AS198" s="127"/>
      <c r="AT198" s="82">
        <f t="shared" si="1885"/>
        <v>0</v>
      </c>
      <c r="AU198" s="127"/>
      <c r="AV198" s="82">
        <f t="shared" si="1886"/>
        <v>0</v>
      </c>
      <c r="AW198" s="127"/>
      <c r="AX198" s="82">
        <f t="shared" si="1887"/>
        <v>0</v>
      </c>
      <c r="AY198" s="127"/>
      <c r="AZ198" s="82">
        <f t="shared" si="1888"/>
        <v>0</v>
      </c>
      <c r="BA198" s="127"/>
      <c r="BB198" s="82">
        <f t="shared" si="1889"/>
        <v>0</v>
      </c>
      <c r="BC198" s="127"/>
      <c r="BD198" s="82">
        <f t="shared" si="1890"/>
        <v>0</v>
      </c>
      <c r="BE198" s="127"/>
      <c r="BF198" s="82">
        <f t="shared" si="1891"/>
        <v>0</v>
      </c>
      <c r="BG198" s="127"/>
      <c r="BH198" s="82">
        <f t="shared" si="1892"/>
        <v>0</v>
      </c>
      <c r="BI198" s="127"/>
      <c r="BJ198" s="82">
        <f t="shared" si="1893"/>
        <v>0</v>
      </c>
      <c r="BK198" s="127"/>
      <c r="BL198" s="82">
        <f t="shared" si="1894"/>
        <v>0</v>
      </c>
      <c r="BM198" s="145"/>
      <c r="BN198" s="82">
        <f t="shared" si="1895"/>
        <v>0</v>
      </c>
      <c r="BO198" s="127"/>
      <c r="BP198" s="82">
        <f t="shared" si="1896"/>
        <v>0</v>
      </c>
      <c r="BQ198" s="127"/>
      <c r="BR198" s="82">
        <f t="shared" si="1897"/>
        <v>0</v>
      </c>
      <c r="BS198" s="81"/>
      <c r="BT198" s="82">
        <f t="shared" si="1898"/>
        <v>0</v>
      </c>
      <c r="BU198" s="127"/>
      <c r="BV198" s="82">
        <f t="shared" si="1899"/>
        <v>0</v>
      </c>
      <c r="BW198" s="127"/>
      <c r="BX198" s="82">
        <f t="shared" si="1900"/>
        <v>0</v>
      </c>
      <c r="BY198" s="188"/>
      <c r="BZ198" s="82">
        <f t="shared" si="1901"/>
        <v>0</v>
      </c>
      <c r="CA198" s="144"/>
      <c r="CB198" s="84">
        <f t="shared" si="1902"/>
        <v>0</v>
      </c>
      <c r="CC198" s="127"/>
      <c r="CD198" s="84">
        <f t="shared" si="1903"/>
        <v>0</v>
      </c>
      <c r="CE198" s="127"/>
      <c r="CF198" s="84">
        <f t="shared" si="1904"/>
        <v>0</v>
      </c>
      <c r="CG198" s="144"/>
      <c r="CH198" s="84">
        <f t="shared" si="1905"/>
        <v>0</v>
      </c>
      <c r="CI198" s="144"/>
      <c r="CJ198" s="84">
        <f t="shared" si="1906"/>
        <v>0</v>
      </c>
      <c r="CK198" s="127"/>
      <c r="CL198" s="84">
        <f t="shared" si="1907"/>
        <v>0</v>
      </c>
      <c r="CM198" s="127"/>
      <c r="CN198" s="84">
        <f t="shared" si="1908"/>
        <v>0</v>
      </c>
      <c r="CO198" s="144"/>
      <c r="CP198" s="84">
        <f t="shared" si="1909"/>
        <v>0</v>
      </c>
      <c r="CQ198" s="127"/>
      <c r="CR198" s="84">
        <f t="shared" si="1910"/>
        <v>0</v>
      </c>
      <c r="CS198" s="127"/>
      <c r="CT198" s="84">
        <f t="shared" si="1911"/>
        <v>0</v>
      </c>
      <c r="CU198" s="127"/>
      <c r="CV198" s="84">
        <f t="shared" si="1912"/>
        <v>0</v>
      </c>
      <c r="CW198" s="81"/>
      <c r="CX198" s="84">
        <f t="shared" si="1913"/>
        <v>0</v>
      </c>
      <c r="CY198" s="127"/>
      <c r="CZ198" s="84">
        <f t="shared" si="1914"/>
        <v>0</v>
      </c>
      <c r="DA198" s="127"/>
      <c r="DB198" s="84">
        <f t="shared" si="1915"/>
        <v>0</v>
      </c>
      <c r="DC198" s="127"/>
      <c r="DD198" s="81">
        <f t="shared" si="1916"/>
        <v>0</v>
      </c>
      <c r="DE198" s="85"/>
      <c r="DF198" s="81">
        <f t="shared" si="1917"/>
        <v>0</v>
      </c>
      <c r="DG198" s="127"/>
      <c r="DH198" s="81">
        <f t="shared" si="1918"/>
        <v>0</v>
      </c>
      <c r="DI198" s="127"/>
      <c r="DJ198" s="81">
        <f t="shared" si="1919"/>
        <v>0</v>
      </c>
      <c r="DK198" s="81"/>
      <c r="DL198" s="82">
        <f t="shared" si="1920"/>
        <v>0</v>
      </c>
      <c r="DM198" s="81"/>
      <c r="DN198" s="82">
        <f t="shared" si="1921"/>
        <v>0</v>
      </c>
      <c r="DO198" s="127"/>
      <c r="DP198" s="84">
        <f t="shared" si="1922"/>
        <v>0</v>
      </c>
      <c r="DQ198" s="81"/>
      <c r="DR198" s="87"/>
      <c r="DS198" s="81"/>
      <c r="DT198" s="82">
        <f t="shared" si="1923"/>
        <v>0</v>
      </c>
      <c r="DU198" s="81"/>
      <c r="DV198" s="82">
        <f t="shared" si="1924"/>
        <v>0</v>
      </c>
      <c r="DW198" s="81"/>
      <c r="DX198" s="87"/>
      <c r="DY198" s="86"/>
      <c r="DZ198" s="86"/>
      <c r="EA198" s="81"/>
      <c r="EB198" s="87">
        <f t="shared" si="1925"/>
        <v>0</v>
      </c>
      <c r="EC198" s="81"/>
      <c r="ED198" s="81"/>
      <c r="EE198" s="81"/>
      <c r="EF198" s="88">
        <f t="shared" si="1926"/>
        <v>0</v>
      </c>
      <c r="EG198" s="149"/>
      <c r="EH198" s="149"/>
      <c r="EI198" s="149"/>
      <c r="EJ198" s="149"/>
      <c r="EK198" s="88"/>
      <c r="EL198" s="149"/>
      <c r="EM198" s="146">
        <f t="shared" si="1927"/>
        <v>65</v>
      </c>
      <c r="EN198" s="146">
        <f t="shared" si="1927"/>
        <v>5195670.4799999995</v>
      </c>
    </row>
    <row r="199" spans="1:144" s="3" customFormat="1" ht="30" customHeight="1" x14ac:dyDescent="0.25">
      <c r="A199" s="143"/>
      <c r="B199" s="73">
        <v>151</v>
      </c>
      <c r="C199" s="147" t="s">
        <v>463</v>
      </c>
      <c r="D199" s="162" t="s">
        <v>464</v>
      </c>
      <c r="E199" s="76">
        <v>17622</v>
      </c>
      <c r="F199" s="77">
        <v>1.7</v>
      </c>
      <c r="G199" s="78"/>
      <c r="H199" s="79">
        <v>1</v>
      </c>
      <c r="I199" s="124">
        <v>1.4</v>
      </c>
      <c r="J199" s="124">
        <v>1.68</v>
      </c>
      <c r="K199" s="124">
        <v>2.23</v>
      </c>
      <c r="L199" s="126">
        <v>2.57</v>
      </c>
      <c r="M199" s="127"/>
      <c r="N199" s="82">
        <f t="shared" si="1869"/>
        <v>0</v>
      </c>
      <c r="O199" s="144"/>
      <c r="P199" s="82">
        <f t="shared" si="1870"/>
        <v>0</v>
      </c>
      <c r="Q199" s="144"/>
      <c r="R199" s="82">
        <f t="shared" si="1871"/>
        <v>0</v>
      </c>
      <c r="S199" s="127"/>
      <c r="T199" s="82">
        <f t="shared" si="1872"/>
        <v>0</v>
      </c>
      <c r="U199" s="127"/>
      <c r="V199" s="82">
        <f t="shared" si="1873"/>
        <v>0</v>
      </c>
      <c r="W199" s="127"/>
      <c r="X199" s="82">
        <f t="shared" si="1874"/>
        <v>0</v>
      </c>
      <c r="Y199" s="144"/>
      <c r="Z199" s="82">
        <f t="shared" si="1875"/>
        <v>0</v>
      </c>
      <c r="AA199" s="127"/>
      <c r="AB199" s="82">
        <f t="shared" si="1876"/>
        <v>0</v>
      </c>
      <c r="AC199" s="144"/>
      <c r="AD199" s="81">
        <f t="shared" si="1877"/>
        <v>0</v>
      </c>
      <c r="AE199" s="144"/>
      <c r="AF199" s="81">
        <f t="shared" si="1878"/>
        <v>0</v>
      </c>
      <c r="AG199" s="127">
        <v>0</v>
      </c>
      <c r="AH199" s="82">
        <f t="shared" si="1879"/>
        <v>0</v>
      </c>
      <c r="AI199" s="127"/>
      <c r="AJ199" s="82">
        <f t="shared" si="1880"/>
        <v>0</v>
      </c>
      <c r="AK199" s="127"/>
      <c r="AL199" s="82">
        <f t="shared" si="1881"/>
        <v>0</v>
      </c>
      <c r="AM199" s="127"/>
      <c r="AN199" s="82">
        <f t="shared" si="1882"/>
        <v>0</v>
      </c>
      <c r="AO199" s="127"/>
      <c r="AP199" s="82">
        <f t="shared" si="1883"/>
        <v>0</v>
      </c>
      <c r="AQ199" s="127"/>
      <c r="AR199" s="82">
        <f t="shared" si="1884"/>
        <v>0</v>
      </c>
      <c r="AS199" s="127"/>
      <c r="AT199" s="82">
        <f t="shared" si="1885"/>
        <v>0</v>
      </c>
      <c r="AU199" s="127"/>
      <c r="AV199" s="82">
        <f t="shared" si="1886"/>
        <v>0</v>
      </c>
      <c r="AW199" s="127"/>
      <c r="AX199" s="82">
        <f t="shared" si="1887"/>
        <v>0</v>
      </c>
      <c r="AY199" s="127"/>
      <c r="AZ199" s="82">
        <f t="shared" si="1888"/>
        <v>0</v>
      </c>
      <c r="BA199" s="127"/>
      <c r="BB199" s="82">
        <f t="shared" si="1889"/>
        <v>0</v>
      </c>
      <c r="BC199" s="127"/>
      <c r="BD199" s="82">
        <f t="shared" si="1890"/>
        <v>0</v>
      </c>
      <c r="BE199" s="127"/>
      <c r="BF199" s="82">
        <f t="shared" si="1891"/>
        <v>0</v>
      </c>
      <c r="BG199" s="127"/>
      <c r="BH199" s="82">
        <f t="shared" si="1892"/>
        <v>0</v>
      </c>
      <c r="BI199" s="127"/>
      <c r="BJ199" s="82">
        <f t="shared" si="1893"/>
        <v>0</v>
      </c>
      <c r="BK199" s="127"/>
      <c r="BL199" s="82">
        <f t="shared" si="1894"/>
        <v>0</v>
      </c>
      <c r="BM199" s="145"/>
      <c r="BN199" s="82">
        <f t="shared" si="1895"/>
        <v>0</v>
      </c>
      <c r="BO199" s="127"/>
      <c r="BP199" s="82">
        <f t="shared" si="1896"/>
        <v>0</v>
      </c>
      <c r="BQ199" s="127"/>
      <c r="BR199" s="82">
        <f t="shared" si="1897"/>
        <v>0</v>
      </c>
      <c r="BS199" s="81"/>
      <c r="BT199" s="82">
        <f t="shared" si="1898"/>
        <v>0</v>
      </c>
      <c r="BU199" s="127"/>
      <c r="BV199" s="82">
        <f t="shared" si="1899"/>
        <v>0</v>
      </c>
      <c r="BW199" s="127"/>
      <c r="BX199" s="82">
        <f t="shared" si="1900"/>
        <v>0</v>
      </c>
      <c r="BY199" s="188"/>
      <c r="BZ199" s="82">
        <f t="shared" si="1901"/>
        <v>0</v>
      </c>
      <c r="CA199" s="144"/>
      <c r="CB199" s="84">
        <f t="shared" si="1902"/>
        <v>0</v>
      </c>
      <c r="CC199" s="127"/>
      <c r="CD199" s="84">
        <f t="shared" si="1903"/>
        <v>0</v>
      </c>
      <c r="CE199" s="127"/>
      <c r="CF199" s="84">
        <f t="shared" si="1904"/>
        <v>0</v>
      </c>
      <c r="CG199" s="144"/>
      <c r="CH199" s="84">
        <f t="shared" si="1905"/>
        <v>0</v>
      </c>
      <c r="CI199" s="144"/>
      <c r="CJ199" s="84">
        <f t="shared" si="1906"/>
        <v>0</v>
      </c>
      <c r="CK199" s="127"/>
      <c r="CL199" s="84">
        <f t="shared" si="1907"/>
        <v>0</v>
      </c>
      <c r="CM199" s="127"/>
      <c r="CN199" s="84">
        <f t="shared" si="1908"/>
        <v>0</v>
      </c>
      <c r="CO199" s="144"/>
      <c r="CP199" s="84">
        <f t="shared" si="1909"/>
        <v>0</v>
      </c>
      <c r="CQ199" s="127"/>
      <c r="CR199" s="84">
        <f t="shared" si="1910"/>
        <v>0</v>
      </c>
      <c r="CS199" s="127"/>
      <c r="CT199" s="84">
        <f t="shared" si="1911"/>
        <v>0</v>
      </c>
      <c r="CU199" s="127"/>
      <c r="CV199" s="84">
        <f t="shared" si="1912"/>
        <v>0</v>
      </c>
      <c r="CW199" s="81"/>
      <c r="CX199" s="84">
        <f t="shared" si="1913"/>
        <v>0</v>
      </c>
      <c r="CY199" s="127"/>
      <c r="CZ199" s="84">
        <f t="shared" si="1914"/>
        <v>0</v>
      </c>
      <c r="DA199" s="127"/>
      <c r="DB199" s="84">
        <f t="shared" si="1915"/>
        <v>0</v>
      </c>
      <c r="DC199" s="127"/>
      <c r="DD199" s="81">
        <f t="shared" si="1916"/>
        <v>0</v>
      </c>
      <c r="DE199" s="85"/>
      <c r="DF199" s="81">
        <f t="shared" si="1917"/>
        <v>0</v>
      </c>
      <c r="DG199" s="127"/>
      <c r="DH199" s="81">
        <f t="shared" si="1918"/>
        <v>0</v>
      </c>
      <c r="DI199" s="127"/>
      <c r="DJ199" s="81">
        <f t="shared" si="1919"/>
        <v>0</v>
      </c>
      <c r="DK199" s="81"/>
      <c r="DL199" s="82">
        <f t="shared" si="1920"/>
        <v>0</v>
      </c>
      <c r="DM199" s="81"/>
      <c r="DN199" s="82">
        <f t="shared" si="1921"/>
        <v>0</v>
      </c>
      <c r="DO199" s="127"/>
      <c r="DP199" s="84">
        <f t="shared" si="1922"/>
        <v>0</v>
      </c>
      <c r="DQ199" s="81"/>
      <c r="DR199" s="87"/>
      <c r="DS199" s="81"/>
      <c r="DT199" s="82">
        <f t="shared" si="1923"/>
        <v>0</v>
      </c>
      <c r="DU199" s="81"/>
      <c r="DV199" s="82">
        <f t="shared" si="1924"/>
        <v>0</v>
      </c>
      <c r="DW199" s="81"/>
      <c r="DX199" s="87"/>
      <c r="DY199" s="86"/>
      <c r="DZ199" s="86"/>
      <c r="EA199" s="81"/>
      <c r="EB199" s="87">
        <f t="shared" si="1925"/>
        <v>0</v>
      </c>
      <c r="EC199" s="81"/>
      <c r="ED199" s="81"/>
      <c r="EE199" s="81"/>
      <c r="EF199" s="88">
        <f t="shared" si="1926"/>
        <v>0</v>
      </c>
      <c r="EG199" s="149"/>
      <c r="EH199" s="149"/>
      <c r="EI199" s="149"/>
      <c r="EJ199" s="149"/>
      <c r="EK199" s="88"/>
      <c r="EL199" s="149"/>
      <c r="EM199" s="146">
        <f t="shared" si="1927"/>
        <v>0</v>
      </c>
      <c r="EN199" s="146">
        <f t="shared" si="1927"/>
        <v>0</v>
      </c>
    </row>
    <row r="200" spans="1:144" s="3" customFormat="1" ht="30" customHeight="1" x14ac:dyDescent="0.25">
      <c r="A200" s="143"/>
      <c r="B200" s="73">
        <v>152</v>
      </c>
      <c r="C200" s="147" t="s">
        <v>465</v>
      </c>
      <c r="D200" s="164" t="s">
        <v>466</v>
      </c>
      <c r="E200" s="76">
        <v>17622</v>
      </c>
      <c r="F200" s="77">
        <v>2.06</v>
      </c>
      <c r="G200" s="78"/>
      <c r="H200" s="79">
        <v>1</v>
      </c>
      <c r="I200" s="124">
        <v>1.4</v>
      </c>
      <c r="J200" s="124">
        <v>1.68</v>
      </c>
      <c r="K200" s="124">
        <v>2.23</v>
      </c>
      <c r="L200" s="126">
        <v>2.57</v>
      </c>
      <c r="M200" s="127"/>
      <c r="N200" s="82">
        <f t="shared" si="1869"/>
        <v>0</v>
      </c>
      <c r="O200" s="144"/>
      <c r="P200" s="82">
        <f t="shared" si="1870"/>
        <v>0</v>
      </c>
      <c r="Q200" s="144"/>
      <c r="R200" s="82">
        <f t="shared" si="1871"/>
        <v>0</v>
      </c>
      <c r="S200" s="127"/>
      <c r="T200" s="82">
        <f t="shared" si="1872"/>
        <v>0</v>
      </c>
      <c r="U200" s="127"/>
      <c r="V200" s="82">
        <f t="shared" si="1873"/>
        <v>0</v>
      </c>
      <c r="W200" s="127"/>
      <c r="X200" s="82">
        <f t="shared" si="1874"/>
        <v>0</v>
      </c>
      <c r="Y200" s="144"/>
      <c r="Z200" s="82">
        <f t="shared" si="1875"/>
        <v>0</v>
      </c>
      <c r="AA200" s="127"/>
      <c r="AB200" s="82">
        <f t="shared" si="1876"/>
        <v>0</v>
      </c>
      <c r="AC200" s="144"/>
      <c r="AD200" s="81">
        <f t="shared" si="1877"/>
        <v>0</v>
      </c>
      <c r="AE200" s="144"/>
      <c r="AF200" s="81">
        <f t="shared" si="1878"/>
        <v>0</v>
      </c>
      <c r="AG200" s="127">
        <v>0</v>
      </c>
      <c r="AH200" s="82">
        <f t="shared" si="1879"/>
        <v>0</v>
      </c>
      <c r="AI200" s="127"/>
      <c r="AJ200" s="82">
        <f t="shared" si="1880"/>
        <v>0</v>
      </c>
      <c r="AK200" s="127"/>
      <c r="AL200" s="82">
        <f t="shared" si="1881"/>
        <v>0</v>
      </c>
      <c r="AM200" s="127"/>
      <c r="AN200" s="82">
        <f t="shared" si="1882"/>
        <v>0</v>
      </c>
      <c r="AO200" s="127"/>
      <c r="AP200" s="82">
        <f t="shared" si="1883"/>
        <v>0</v>
      </c>
      <c r="AQ200" s="127"/>
      <c r="AR200" s="82">
        <f t="shared" si="1884"/>
        <v>0</v>
      </c>
      <c r="AS200" s="127"/>
      <c r="AT200" s="82">
        <f t="shared" si="1885"/>
        <v>0</v>
      </c>
      <c r="AU200" s="127"/>
      <c r="AV200" s="82">
        <f t="shared" si="1886"/>
        <v>0</v>
      </c>
      <c r="AW200" s="127"/>
      <c r="AX200" s="82">
        <f t="shared" si="1887"/>
        <v>0</v>
      </c>
      <c r="AY200" s="127"/>
      <c r="AZ200" s="82">
        <f t="shared" si="1888"/>
        <v>0</v>
      </c>
      <c r="BA200" s="127"/>
      <c r="BB200" s="82">
        <f t="shared" si="1889"/>
        <v>0</v>
      </c>
      <c r="BC200" s="127"/>
      <c r="BD200" s="82">
        <f t="shared" si="1890"/>
        <v>0</v>
      </c>
      <c r="BE200" s="127"/>
      <c r="BF200" s="82">
        <f t="shared" si="1891"/>
        <v>0</v>
      </c>
      <c r="BG200" s="127"/>
      <c r="BH200" s="82">
        <f t="shared" si="1892"/>
        <v>0</v>
      </c>
      <c r="BI200" s="127"/>
      <c r="BJ200" s="82">
        <f t="shared" si="1893"/>
        <v>0</v>
      </c>
      <c r="BK200" s="127"/>
      <c r="BL200" s="82">
        <f t="shared" si="1894"/>
        <v>0</v>
      </c>
      <c r="BM200" s="145"/>
      <c r="BN200" s="82">
        <f t="shared" si="1895"/>
        <v>0</v>
      </c>
      <c r="BO200" s="127"/>
      <c r="BP200" s="82">
        <f t="shared" si="1896"/>
        <v>0</v>
      </c>
      <c r="BQ200" s="127"/>
      <c r="BR200" s="82">
        <f t="shared" si="1897"/>
        <v>0</v>
      </c>
      <c r="BS200" s="81"/>
      <c r="BT200" s="82">
        <f t="shared" si="1898"/>
        <v>0</v>
      </c>
      <c r="BU200" s="127"/>
      <c r="BV200" s="82">
        <f t="shared" si="1899"/>
        <v>0</v>
      </c>
      <c r="BW200" s="127"/>
      <c r="BX200" s="82">
        <f t="shared" si="1900"/>
        <v>0</v>
      </c>
      <c r="BY200" s="187"/>
      <c r="BZ200" s="82">
        <f t="shared" si="1901"/>
        <v>0</v>
      </c>
      <c r="CA200" s="144"/>
      <c r="CB200" s="84">
        <f t="shared" si="1902"/>
        <v>0</v>
      </c>
      <c r="CC200" s="127"/>
      <c r="CD200" s="84">
        <f t="shared" si="1903"/>
        <v>0</v>
      </c>
      <c r="CE200" s="127"/>
      <c r="CF200" s="84">
        <f t="shared" si="1904"/>
        <v>0</v>
      </c>
      <c r="CG200" s="144"/>
      <c r="CH200" s="84">
        <f t="shared" si="1905"/>
        <v>0</v>
      </c>
      <c r="CI200" s="144"/>
      <c r="CJ200" s="84">
        <f t="shared" si="1906"/>
        <v>0</v>
      </c>
      <c r="CK200" s="127"/>
      <c r="CL200" s="84">
        <f t="shared" si="1907"/>
        <v>0</v>
      </c>
      <c r="CM200" s="127"/>
      <c r="CN200" s="84">
        <f t="shared" si="1908"/>
        <v>0</v>
      </c>
      <c r="CO200" s="144"/>
      <c r="CP200" s="84">
        <f t="shared" si="1909"/>
        <v>0</v>
      </c>
      <c r="CQ200" s="127"/>
      <c r="CR200" s="84">
        <f t="shared" si="1910"/>
        <v>0</v>
      </c>
      <c r="CS200" s="127"/>
      <c r="CT200" s="84">
        <f t="shared" si="1911"/>
        <v>0</v>
      </c>
      <c r="CU200" s="127"/>
      <c r="CV200" s="84">
        <f t="shared" si="1912"/>
        <v>0</v>
      </c>
      <c r="CW200" s="81"/>
      <c r="CX200" s="84">
        <f t="shared" si="1913"/>
        <v>0</v>
      </c>
      <c r="CY200" s="127"/>
      <c r="CZ200" s="84">
        <f t="shared" si="1914"/>
        <v>0</v>
      </c>
      <c r="DA200" s="127"/>
      <c r="DB200" s="84">
        <f t="shared" si="1915"/>
        <v>0</v>
      </c>
      <c r="DC200" s="127"/>
      <c r="DD200" s="81">
        <f t="shared" si="1916"/>
        <v>0</v>
      </c>
      <c r="DE200" s="85">
        <v>0</v>
      </c>
      <c r="DF200" s="81">
        <f t="shared" si="1917"/>
        <v>0</v>
      </c>
      <c r="DG200" s="127"/>
      <c r="DH200" s="81">
        <f t="shared" si="1918"/>
        <v>0</v>
      </c>
      <c r="DI200" s="127"/>
      <c r="DJ200" s="81">
        <f t="shared" si="1919"/>
        <v>0</v>
      </c>
      <c r="DK200" s="81"/>
      <c r="DL200" s="82">
        <f t="shared" si="1920"/>
        <v>0</v>
      </c>
      <c r="DM200" s="81"/>
      <c r="DN200" s="82">
        <f t="shared" si="1921"/>
        <v>0</v>
      </c>
      <c r="DO200" s="127"/>
      <c r="DP200" s="84">
        <f t="shared" si="1922"/>
        <v>0</v>
      </c>
      <c r="DQ200" s="81"/>
      <c r="DR200" s="87"/>
      <c r="DS200" s="81"/>
      <c r="DT200" s="82">
        <f t="shared" si="1923"/>
        <v>0</v>
      </c>
      <c r="DU200" s="81"/>
      <c r="DV200" s="82">
        <f t="shared" si="1924"/>
        <v>0</v>
      </c>
      <c r="DW200" s="81"/>
      <c r="DX200" s="87"/>
      <c r="DY200" s="86"/>
      <c r="DZ200" s="86"/>
      <c r="EA200" s="81"/>
      <c r="EB200" s="87">
        <f t="shared" si="1925"/>
        <v>0</v>
      </c>
      <c r="EC200" s="81"/>
      <c r="ED200" s="81"/>
      <c r="EE200" s="81"/>
      <c r="EF200" s="88">
        <f t="shared" si="1926"/>
        <v>0</v>
      </c>
      <c r="EG200" s="149"/>
      <c r="EH200" s="149"/>
      <c r="EI200" s="149"/>
      <c r="EJ200" s="149"/>
      <c r="EK200" s="88"/>
      <c r="EL200" s="149"/>
      <c r="EM200" s="146">
        <f t="shared" si="1927"/>
        <v>0</v>
      </c>
      <c r="EN200" s="146">
        <f t="shared" si="1927"/>
        <v>0</v>
      </c>
    </row>
    <row r="201" spans="1:144" s="134" customFormat="1" ht="30" customHeight="1" x14ac:dyDescent="0.25">
      <c r="A201" s="143"/>
      <c r="B201" s="73">
        <v>153</v>
      </c>
      <c r="C201" s="147" t="s">
        <v>467</v>
      </c>
      <c r="D201" s="164" t="s">
        <v>468</v>
      </c>
      <c r="E201" s="76">
        <v>17622</v>
      </c>
      <c r="F201" s="77">
        <v>2.17</v>
      </c>
      <c r="G201" s="78"/>
      <c r="H201" s="79">
        <v>1</v>
      </c>
      <c r="I201" s="124">
        <v>1.4</v>
      </c>
      <c r="J201" s="124">
        <v>1.68</v>
      </c>
      <c r="K201" s="124">
        <v>2.23</v>
      </c>
      <c r="L201" s="126">
        <v>2.57</v>
      </c>
      <c r="M201" s="127"/>
      <c r="N201" s="82">
        <f t="shared" si="1869"/>
        <v>0</v>
      </c>
      <c r="O201" s="144"/>
      <c r="P201" s="82">
        <f t="shared" si="1870"/>
        <v>0</v>
      </c>
      <c r="Q201" s="144">
        <v>14</v>
      </c>
      <c r="R201" s="82">
        <f t="shared" si="1871"/>
        <v>749498.90399999998</v>
      </c>
      <c r="S201" s="127"/>
      <c r="T201" s="82">
        <f t="shared" si="1872"/>
        <v>0</v>
      </c>
      <c r="U201" s="127"/>
      <c r="V201" s="82">
        <f t="shared" si="1873"/>
        <v>0</v>
      </c>
      <c r="W201" s="127"/>
      <c r="X201" s="82">
        <f t="shared" si="1874"/>
        <v>0</v>
      </c>
      <c r="Y201" s="144"/>
      <c r="Z201" s="82">
        <f t="shared" si="1875"/>
        <v>0</v>
      </c>
      <c r="AA201" s="127"/>
      <c r="AB201" s="82">
        <f t="shared" si="1876"/>
        <v>0</v>
      </c>
      <c r="AC201" s="144"/>
      <c r="AD201" s="81">
        <f t="shared" si="1877"/>
        <v>0</v>
      </c>
      <c r="AE201" s="144"/>
      <c r="AF201" s="81">
        <f t="shared" si="1878"/>
        <v>0</v>
      </c>
      <c r="AG201" s="127">
        <v>0</v>
      </c>
      <c r="AH201" s="82">
        <f t="shared" si="1879"/>
        <v>0</v>
      </c>
      <c r="AI201" s="127"/>
      <c r="AJ201" s="82">
        <f t="shared" si="1880"/>
        <v>0</v>
      </c>
      <c r="AK201" s="127"/>
      <c r="AL201" s="82">
        <f t="shared" si="1881"/>
        <v>0</v>
      </c>
      <c r="AM201" s="127"/>
      <c r="AN201" s="82">
        <f t="shared" si="1882"/>
        <v>0</v>
      </c>
      <c r="AO201" s="127"/>
      <c r="AP201" s="82">
        <f t="shared" si="1883"/>
        <v>0</v>
      </c>
      <c r="AQ201" s="127"/>
      <c r="AR201" s="82">
        <f t="shared" si="1884"/>
        <v>0</v>
      </c>
      <c r="AS201" s="127"/>
      <c r="AT201" s="82">
        <f t="shared" si="1885"/>
        <v>0</v>
      </c>
      <c r="AU201" s="127"/>
      <c r="AV201" s="82">
        <f t="shared" si="1886"/>
        <v>0</v>
      </c>
      <c r="AW201" s="127"/>
      <c r="AX201" s="82">
        <f t="shared" si="1887"/>
        <v>0</v>
      </c>
      <c r="AY201" s="127"/>
      <c r="AZ201" s="82">
        <f t="shared" si="1888"/>
        <v>0</v>
      </c>
      <c r="BA201" s="127"/>
      <c r="BB201" s="82">
        <f t="shared" si="1889"/>
        <v>0</v>
      </c>
      <c r="BC201" s="127"/>
      <c r="BD201" s="82">
        <f t="shared" si="1890"/>
        <v>0</v>
      </c>
      <c r="BE201" s="127"/>
      <c r="BF201" s="82">
        <f t="shared" si="1891"/>
        <v>0</v>
      </c>
      <c r="BG201" s="127"/>
      <c r="BH201" s="82">
        <f t="shared" si="1892"/>
        <v>0</v>
      </c>
      <c r="BI201" s="127"/>
      <c r="BJ201" s="82">
        <f t="shared" si="1893"/>
        <v>0</v>
      </c>
      <c r="BK201" s="127"/>
      <c r="BL201" s="82">
        <f t="shared" si="1894"/>
        <v>0</v>
      </c>
      <c r="BM201" s="145"/>
      <c r="BN201" s="82">
        <f t="shared" si="1895"/>
        <v>0</v>
      </c>
      <c r="BO201" s="127"/>
      <c r="BP201" s="82">
        <f t="shared" si="1896"/>
        <v>0</v>
      </c>
      <c r="BQ201" s="127"/>
      <c r="BR201" s="82">
        <f t="shared" si="1897"/>
        <v>0</v>
      </c>
      <c r="BS201" s="81"/>
      <c r="BT201" s="82">
        <f t="shared" si="1898"/>
        <v>0</v>
      </c>
      <c r="BU201" s="127"/>
      <c r="BV201" s="82">
        <f t="shared" si="1899"/>
        <v>0</v>
      </c>
      <c r="BW201" s="127"/>
      <c r="BX201" s="82">
        <f t="shared" si="1900"/>
        <v>0</v>
      </c>
      <c r="BY201" s="188">
        <v>2</v>
      </c>
      <c r="BZ201" s="82">
        <f t="shared" si="1901"/>
        <v>107071.27199999998</v>
      </c>
      <c r="CA201" s="144"/>
      <c r="CB201" s="84">
        <f t="shared" si="1902"/>
        <v>0</v>
      </c>
      <c r="CC201" s="127"/>
      <c r="CD201" s="84">
        <f t="shared" si="1903"/>
        <v>0</v>
      </c>
      <c r="CE201" s="127"/>
      <c r="CF201" s="84">
        <f t="shared" si="1904"/>
        <v>0</v>
      </c>
      <c r="CG201" s="144"/>
      <c r="CH201" s="84">
        <f t="shared" si="1905"/>
        <v>0</v>
      </c>
      <c r="CI201" s="144"/>
      <c r="CJ201" s="84">
        <f t="shared" si="1906"/>
        <v>0</v>
      </c>
      <c r="CK201" s="127"/>
      <c r="CL201" s="84">
        <f t="shared" si="1907"/>
        <v>0</v>
      </c>
      <c r="CM201" s="127"/>
      <c r="CN201" s="84">
        <f t="shared" si="1908"/>
        <v>0</v>
      </c>
      <c r="CO201" s="144"/>
      <c r="CP201" s="84">
        <f t="shared" si="1909"/>
        <v>0</v>
      </c>
      <c r="CQ201" s="127"/>
      <c r="CR201" s="84">
        <f t="shared" si="1910"/>
        <v>0</v>
      </c>
      <c r="CS201" s="127"/>
      <c r="CT201" s="84">
        <f t="shared" si="1911"/>
        <v>0</v>
      </c>
      <c r="CU201" s="127"/>
      <c r="CV201" s="84">
        <f t="shared" si="1912"/>
        <v>0</v>
      </c>
      <c r="CW201" s="81"/>
      <c r="CX201" s="84">
        <f t="shared" si="1913"/>
        <v>0</v>
      </c>
      <c r="CY201" s="127"/>
      <c r="CZ201" s="84">
        <f t="shared" si="1914"/>
        <v>0</v>
      </c>
      <c r="DA201" s="127"/>
      <c r="DB201" s="84">
        <f t="shared" si="1915"/>
        <v>0</v>
      </c>
      <c r="DC201" s="127"/>
      <c r="DD201" s="81">
        <f t="shared" si="1916"/>
        <v>0</v>
      </c>
      <c r="DE201" s="85">
        <v>0</v>
      </c>
      <c r="DF201" s="81">
        <f t="shared" si="1917"/>
        <v>0</v>
      </c>
      <c r="DG201" s="127"/>
      <c r="DH201" s="81">
        <f t="shared" si="1918"/>
        <v>0</v>
      </c>
      <c r="DI201" s="127"/>
      <c r="DJ201" s="81">
        <f t="shared" si="1919"/>
        <v>0</v>
      </c>
      <c r="DK201" s="150"/>
      <c r="DL201" s="82">
        <f t="shared" si="1920"/>
        <v>0</v>
      </c>
      <c r="DM201" s="81"/>
      <c r="DN201" s="82">
        <f t="shared" si="1921"/>
        <v>0</v>
      </c>
      <c r="DO201" s="127"/>
      <c r="DP201" s="84">
        <f t="shared" si="1922"/>
        <v>0</v>
      </c>
      <c r="DQ201" s="81"/>
      <c r="DR201" s="87"/>
      <c r="DS201" s="81"/>
      <c r="DT201" s="82">
        <f t="shared" si="1923"/>
        <v>0</v>
      </c>
      <c r="DU201" s="81"/>
      <c r="DV201" s="82">
        <f t="shared" si="1924"/>
        <v>0</v>
      </c>
      <c r="DW201" s="81"/>
      <c r="DX201" s="87"/>
      <c r="DY201" s="86"/>
      <c r="DZ201" s="86"/>
      <c r="EA201" s="81"/>
      <c r="EB201" s="87">
        <f t="shared" si="1925"/>
        <v>0</v>
      </c>
      <c r="EC201" s="81"/>
      <c r="ED201" s="81"/>
      <c r="EE201" s="81"/>
      <c r="EF201" s="88">
        <f t="shared" si="1926"/>
        <v>0</v>
      </c>
      <c r="EG201" s="149"/>
      <c r="EH201" s="149"/>
      <c r="EI201" s="149"/>
      <c r="EJ201" s="149"/>
      <c r="EK201" s="88"/>
      <c r="EL201" s="149"/>
      <c r="EM201" s="146">
        <f t="shared" si="1927"/>
        <v>16</v>
      </c>
      <c r="EN201" s="146">
        <f t="shared" si="1927"/>
        <v>856570.17599999998</v>
      </c>
    </row>
    <row r="202" spans="1:144" s="122" customFormat="1" ht="15.75" customHeight="1" x14ac:dyDescent="0.25">
      <c r="A202" s="63">
        <v>33</v>
      </c>
      <c r="B202" s="63"/>
      <c r="C202" s="174" t="s">
        <v>469</v>
      </c>
      <c r="D202" s="163" t="s">
        <v>470</v>
      </c>
      <c r="E202" s="76">
        <v>17622</v>
      </c>
      <c r="F202" s="130"/>
      <c r="G202" s="78"/>
      <c r="H202" s="66"/>
      <c r="I202" s="131">
        <v>1.4</v>
      </c>
      <c r="J202" s="131">
        <v>1.68</v>
      </c>
      <c r="K202" s="131">
        <v>2.23</v>
      </c>
      <c r="L202" s="120">
        <v>2.57</v>
      </c>
      <c r="M202" s="132">
        <f t="shared" ref="M202:BX202" si="1928">M203</f>
        <v>0</v>
      </c>
      <c r="N202" s="132">
        <f t="shared" si="1928"/>
        <v>0</v>
      </c>
      <c r="O202" s="132">
        <f t="shared" si="1928"/>
        <v>0</v>
      </c>
      <c r="P202" s="132">
        <f t="shared" si="1928"/>
        <v>0</v>
      </c>
      <c r="Q202" s="132">
        <f t="shared" si="1928"/>
        <v>0</v>
      </c>
      <c r="R202" s="132">
        <f t="shared" si="1928"/>
        <v>0</v>
      </c>
      <c r="S202" s="132">
        <f t="shared" si="1928"/>
        <v>0</v>
      </c>
      <c r="T202" s="132">
        <f t="shared" si="1928"/>
        <v>0</v>
      </c>
      <c r="U202" s="132">
        <f t="shared" si="1928"/>
        <v>0</v>
      </c>
      <c r="V202" s="132">
        <f t="shared" si="1928"/>
        <v>0</v>
      </c>
      <c r="W202" s="132">
        <f t="shared" si="1928"/>
        <v>0</v>
      </c>
      <c r="X202" s="132">
        <f t="shared" si="1928"/>
        <v>0</v>
      </c>
      <c r="Y202" s="132">
        <f t="shared" si="1928"/>
        <v>0</v>
      </c>
      <c r="Z202" s="132">
        <f t="shared" si="1928"/>
        <v>0</v>
      </c>
      <c r="AA202" s="132">
        <f t="shared" si="1928"/>
        <v>0</v>
      </c>
      <c r="AB202" s="132">
        <f t="shared" si="1928"/>
        <v>0</v>
      </c>
      <c r="AC202" s="132">
        <f t="shared" si="1928"/>
        <v>0</v>
      </c>
      <c r="AD202" s="132">
        <f t="shared" si="1928"/>
        <v>0</v>
      </c>
      <c r="AE202" s="132">
        <f>AE203</f>
        <v>0</v>
      </c>
      <c r="AF202" s="132">
        <f t="shared" si="1928"/>
        <v>0</v>
      </c>
      <c r="AG202" s="132">
        <f t="shared" si="1928"/>
        <v>0</v>
      </c>
      <c r="AH202" s="132">
        <f t="shared" si="1928"/>
        <v>0</v>
      </c>
      <c r="AI202" s="132">
        <f t="shared" si="1928"/>
        <v>0</v>
      </c>
      <c r="AJ202" s="132">
        <f t="shared" si="1928"/>
        <v>0</v>
      </c>
      <c r="AK202" s="132">
        <f t="shared" si="1928"/>
        <v>0</v>
      </c>
      <c r="AL202" s="132">
        <f t="shared" si="1928"/>
        <v>0</v>
      </c>
      <c r="AM202" s="132">
        <f t="shared" si="1928"/>
        <v>0</v>
      </c>
      <c r="AN202" s="132">
        <f t="shared" si="1928"/>
        <v>0</v>
      </c>
      <c r="AO202" s="132">
        <f t="shared" si="1928"/>
        <v>0</v>
      </c>
      <c r="AP202" s="132">
        <f t="shared" si="1928"/>
        <v>0</v>
      </c>
      <c r="AQ202" s="132">
        <f t="shared" si="1928"/>
        <v>0</v>
      </c>
      <c r="AR202" s="132">
        <f t="shared" si="1928"/>
        <v>0</v>
      </c>
      <c r="AS202" s="132">
        <f t="shared" si="1928"/>
        <v>0</v>
      </c>
      <c r="AT202" s="132">
        <f t="shared" si="1928"/>
        <v>0</v>
      </c>
      <c r="AU202" s="132">
        <f t="shared" si="1928"/>
        <v>0</v>
      </c>
      <c r="AV202" s="132">
        <f t="shared" si="1928"/>
        <v>0</v>
      </c>
      <c r="AW202" s="132">
        <f t="shared" si="1928"/>
        <v>0</v>
      </c>
      <c r="AX202" s="132">
        <f t="shared" si="1928"/>
        <v>0</v>
      </c>
      <c r="AY202" s="132">
        <f t="shared" si="1928"/>
        <v>0</v>
      </c>
      <c r="AZ202" s="132">
        <f t="shared" si="1928"/>
        <v>0</v>
      </c>
      <c r="BA202" s="132">
        <f t="shared" si="1928"/>
        <v>0</v>
      </c>
      <c r="BB202" s="132">
        <f t="shared" si="1928"/>
        <v>0</v>
      </c>
      <c r="BC202" s="132">
        <f t="shared" si="1928"/>
        <v>0</v>
      </c>
      <c r="BD202" s="132">
        <f t="shared" si="1928"/>
        <v>0</v>
      </c>
      <c r="BE202" s="132">
        <f t="shared" si="1928"/>
        <v>0</v>
      </c>
      <c r="BF202" s="132">
        <f t="shared" si="1928"/>
        <v>0</v>
      </c>
      <c r="BG202" s="132">
        <f t="shared" si="1928"/>
        <v>0</v>
      </c>
      <c r="BH202" s="132">
        <f t="shared" si="1928"/>
        <v>0</v>
      </c>
      <c r="BI202" s="132">
        <f t="shared" si="1928"/>
        <v>0</v>
      </c>
      <c r="BJ202" s="132">
        <f t="shared" si="1928"/>
        <v>0</v>
      </c>
      <c r="BK202" s="132">
        <f t="shared" si="1928"/>
        <v>0</v>
      </c>
      <c r="BL202" s="132">
        <f t="shared" si="1928"/>
        <v>0</v>
      </c>
      <c r="BM202" s="132">
        <f t="shared" si="1928"/>
        <v>0</v>
      </c>
      <c r="BN202" s="132">
        <f t="shared" si="1928"/>
        <v>0</v>
      </c>
      <c r="BO202" s="132">
        <f t="shared" si="1928"/>
        <v>0</v>
      </c>
      <c r="BP202" s="132">
        <f t="shared" si="1928"/>
        <v>0</v>
      </c>
      <c r="BQ202" s="132">
        <f t="shared" si="1928"/>
        <v>0</v>
      </c>
      <c r="BR202" s="132">
        <f t="shared" si="1928"/>
        <v>0</v>
      </c>
      <c r="BS202" s="132">
        <f t="shared" si="1928"/>
        <v>0</v>
      </c>
      <c r="BT202" s="132">
        <f t="shared" si="1928"/>
        <v>0</v>
      </c>
      <c r="BU202" s="132">
        <f t="shared" si="1928"/>
        <v>0</v>
      </c>
      <c r="BV202" s="132">
        <f t="shared" si="1928"/>
        <v>0</v>
      </c>
      <c r="BW202" s="132">
        <f t="shared" si="1928"/>
        <v>0</v>
      </c>
      <c r="BX202" s="132">
        <f t="shared" si="1928"/>
        <v>0</v>
      </c>
      <c r="BY202" s="132">
        <f t="shared" ref="BY202:DG202" si="1929">BY203</f>
        <v>0</v>
      </c>
      <c r="BZ202" s="132">
        <f t="shared" si="1929"/>
        <v>0</v>
      </c>
      <c r="CA202" s="132">
        <f t="shared" si="1929"/>
        <v>0</v>
      </c>
      <c r="CB202" s="132">
        <f t="shared" si="1929"/>
        <v>0</v>
      </c>
      <c r="CC202" s="132">
        <f t="shared" si="1929"/>
        <v>0</v>
      </c>
      <c r="CD202" s="132">
        <f t="shared" si="1929"/>
        <v>0</v>
      </c>
      <c r="CE202" s="132">
        <f t="shared" si="1929"/>
        <v>0</v>
      </c>
      <c r="CF202" s="132">
        <f t="shared" si="1929"/>
        <v>0</v>
      </c>
      <c r="CG202" s="132">
        <f t="shared" si="1929"/>
        <v>0</v>
      </c>
      <c r="CH202" s="132">
        <f t="shared" si="1929"/>
        <v>0</v>
      </c>
      <c r="CI202" s="132">
        <f t="shared" si="1929"/>
        <v>0</v>
      </c>
      <c r="CJ202" s="132">
        <f t="shared" si="1929"/>
        <v>0</v>
      </c>
      <c r="CK202" s="132">
        <f t="shared" si="1929"/>
        <v>0</v>
      </c>
      <c r="CL202" s="132">
        <f t="shared" si="1929"/>
        <v>0</v>
      </c>
      <c r="CM202" s="132">
        <f t="shared" si="1929"/>
        <v>0</v>
      </c>
      <c r="CN202" s="132">
        <f t="shared" si="1929"/>
        <v>0</v>
      </c>
      <c r="CO202" s="132">
        <f t="shared" si="1929"/>
        <v>0</v>
      </c>
      <c r="CP202" s="132">
        <f t="shared" si="1929"/>
        <v>0</v>
      </c>
      <c r="CQ202" s="132">
        <f t="shared" si="1929"/>
        <v>0</v>
      </c>
      <c r="CR202" s="132">
        <f t="shared" si="1929"/>
        <v>0</v>
      </c>
      <c r="CS202" s="132">
        <f t="shared" si="1929"/>
        <v>0</v>
      </c>
      <c r="CT202" s="132">
        <f t="shared" si="1929"/>
        <v>0</v>
      </c>
      <c r="CU202" s="132">
        <f t="shared" si="1929"/>
        <v>0</v>
      </c>
      <c r="CV202" s="132">
        <f t="shared" si="1929"/>
        <v>0</v>
      </c>
      <c r="CW202" s="132">
        <f>CW203</f>
        <v>0</v>
      </c>
      <c r="CX202" s="132">
        <f t="shared" si="1929"/>
        <v>0</v>
      </c>
      <c r="CY202" s="132">
        <f>CY203</f>
        <v>0</v>
      </c>
      <c r="CZ202" s="132">
        <f t="shared" si="1929"/>
        <v>0</v>
      </c>
      <c r="DA202" s="132">
        <f>DA203</f>
        <v>0</v>
      </c>
      <c r="DB202" s="132">
        <f t="shared" si="1929"/>
        <v>0</v>
      </c>
      <c r="DC202" s="132">
        <f t="shared" si="1929"/>
        <v>0</v>
      </c>
      <c r="DD202" s="132">
        <f t="shared" si="1929"/>
        <v>0</v>
      </c>
      <c r="DE202" s="132">
        <f t="shared" si="1929"/>
        <v>0</v>
      </c>
      <c r="DF202" s="132">
        <f t="shared" si="1929"/>
        <v>0</v>
      </c>
      <c r="DG202" s="132">
        <f t="shared" si="1929"/>
        <v>0</v>
      </c>
      <c r="DH202" s="132">
        <f>DH203</f>
        <v>0</v>
      </c>
      <c r="DI202" s="132">
        <f>DI203</f>
        <v>4</v>
      </c>
      <c r="DJ202" s="132">
        <f>DJ203</f>
        <v>199269.576</v>
      </c>
      <c r="DK202" s="132">
        <f t="shared" ref="DK202:EN202" si="1930">DK203</f>
        <v>0</v>
      </c>
      <c r="DL202" s="132">
        <f t="shared" si="1930"/>
        <v>0</v>
      </c>
      <c r="DM202" s="132">
        <f t="shared" si="1930"/>
        <v>0</v>
      </c>
      <c r="DN202" s="132">
        <f t="shared" si="1930"/>
        <v>0</v>
      </c>
      <c r="DO202" s="132">
        <f t="shared" si="1930"/>
        <v>0</v>
      </c>
      <c r="DP202" s="132">
        <f t="shared" si="1930"/>
        <v>0</v>
      </c>
      <c r="DQ202" s="132">
        <f t="shared" si="1930"/>
        <v>0</v>
      </c>
      <c r="DR202" s="132">
        <f t="shared" si="1930"/>
        <v>0</v>
      </c>
      <c r="DS202" s="132">
        <f t="shared" si="1930"/>
        <v>0</v>
      </c>
      <c r="DT202" s="132">
        <f t="shared" si="1930"/>
        <v>0</v>
      </c>
      <c r="DU202" s="132">
        <f t="shared" si="1930"/>
        <v>0</v>
      </c>
      <c r="DV202" s="132">
        <f t="shared" si="1930"/>
        <v>0</v>
      </c>
      <c r="DW202" s="132">
        <f t="shared" si="1930"/>
        <v>0</v>
      </c>
      <c r="DX202" s="132">
        <f t="shared" si="1930"/>
        <v>0</v>
      </c>
      <c r="DY202" s="132">
        <f t="shared" si="1930"/>
        <v>0</v>
      </c>
      <c r="DZ202" s="132">
        <f t="shared" si="1930"/>
        <v>0</v>
      </c>
      <c r="EA202" s="132">
        <f t="shared" si="1930"/>
        <v>0</v>
      </c>
      <c r="EB202" s="132">
        <f t="shared" si="1930"/>
        <v>0</v>
      </c>
      <c r="EC202" s="132">
        <f t="shared" si="1930"/>
        <v>0</v>
      </c>
      <c r="ED202" s="132">
        <f t="shared" si="1930"/>
        <v>0</v>
      </c>
      <c r="EE202" s="132"/>
      <c r="EF202" s="132"/>
      <c r="EG202" s="132"/>
      <c r="EH202" s="132"/>
      <c r="EI202" s="132"/>
      <c r="EJ202" s="132"/>
      <c r="EK202" s="132"/>
      <c r="EL202" s="132"/>
      <c r="EM202" s="132">
        <f t="shared" si="1930"/>
        <v>4</v>
      </c>
      <c r="EN202" s="132">
        <f t="shared" si="1930"/>
        <v>199269.576</v>
      </c>
    </row>
    <row r="203" spans="1:144" s="3" customFormat="1" ht="15.75" customHeight="1" x14ac:dyDescent="0.25">
      <c r="A203" s="143"/>
      <c r="B203" s="73">
        <v>154</v>
      </c>
      <c r="C203" s="147" t="s">
        <v>471</v>
      </c>
      <c r="D203" s="164" t="s">
        <v>472</v>
      </c>
      <c r="E203" s="76">
        <v>17622</v>
      </c>
      <c r="F203" s="77">
        <v>1.1000000000000001</v>
      </c>
      <c r="G203" s="78"/>
      <c r="H203" s="79">
        <v>1</v>
      </c>
      <c r="I203" s="124">
        <v>1.4</v>
      </c>
      <c r="J203" s="124">
        <v>1.68</v>
      </c>
      <c r="K203" s="124">
        <v>2.23</v>
      </c>
      <c r="L203" s="126">
        <v>2.57</v>
      </c>
      <c r="M203" s="81"/>
      <c r="N203" s="82">
        <f>(M203*$E203*$F203*$H203*$I203*N$10)</f>
        <v>0</v>
      </c>
      <c r="O203" s="144"/>
      <c r="P203" s="82">
        <f>(O203*$E203*$F203*$H203*$I203*P$10)</f>
        <v>0</v>
      </c>
      <c r="Q203" s="87"/>
      <c r="R203" s="82">
        <f>(Q203*$E203*$F203*$H203*$I203*R$10)</f>
        <v>0</v>
      </c>
      <c r="S203" s="81"/>
      <c r="T203" s="82">
        <f>(S203*$E203*$F203*$H203*$I203*T$10)</f>
        <v>0</v>
      </c>
      <c r="U203" s="81"/>
      <c r="V203" s="82">
        <f>(U203*$E203*$F203*$H203*$I203*V$10)</f>
        <v>0</v>
      </c>
      <c r="W203" s="81"/>
      <c r="X203" s="82">
        <f>(W203*$E203*$F203*$H203*$I203*X$10)</f>
        <v>0</v>
      </c>
      <c r="Y203" s="87"/>
      <c r="Z203" s="82">
        <f>(Y203*$E203*$F203*$H203*$I203*Z$10)</f>
        <v>0</v>
      </c>
      <c r="AA203" s="81"/>
      <c r="AB203" s="82">
        <f>(AA203*$E203*$F203*$H203*$I203*AB$10)</f>
        <v>0</v>
      </c>
      <c r="AC203" s="87"/>
      <c r="AD203" s="81">
        <f>SUM(AC203*$E203*$F203*$H203*$J203*$AD$10)</f>
        <v>0</v>
      </c>
      <c r="AE203" s="87">
        <v>0</v>
      </c>
      <c r="AF203" s="81">
        <f>SUM(AE203*$E203*$F203*$H203*$J203)</f>
        <v>0</v>
      </c>
      <c r="AG203" s="81"/>
      <c r="AH203" s="82">
        <f>(AG203*$E203*$F203*$H203*$I203*AH$10)</f>
        <v>0</v>
      </c>
      <c r="AI203" s="81">
        <v>0</v>
      </c>
      <c r="AJ203" s="82">
        <f>(AI203*$E203*$F203*$H203*$I203*AJ$10)</f>
        <v>0</v>
      </c>
      <c r="AK203" s="81"/>
      <c r="AL203" s="82">
        <f>(AK203*$E203*$F203*$H203*$I203*AL$10)</f>
        <v>0</v>
      </c>
      <c r="AM203" s="81"/>
      <c r="AN203" s="82">
        <f>(AM203*$E203*$F203*$H203*$I203*AN$10)</f>
        <v>0</v>
      </c>
      <c r="AO203" s="81"/>
      <c r="AP203" s="82">
        <f>(AO203*$E203*$F203*$H203*$I203*AP$10)</f>
        <v>0</v>
      </c>
      <c r="AQ203" s="81"/>
      <c r="AR203" s="82">
        <f>(AQ203*$E203*$F203*$H203*$I203*AR$10)</f>
        <v>0</v>
      </c>
      <c r="AS203" s="81"/>
      <c r="AT203" s="82">
        <f>(AS203*$E203*$F203*$H203*$I203*AT$10)</f>
        <v>0</v>
      </c>
      <c r="AU203" s="81"/>
      <c r="AV203" s="82">
        <f>(AU203*$E203*$F203*$H203*$I203*AV$10)</f>
        <v>0</v>
      </c>
      <c r="AW203" s="81"/>
      <c r="AX203" s="82">
        <f>(AW203*$E203*$F203*$H203*$I203*AX$10)</f>
        <v>0</v>
      </c>
      <c r="AY203" s="81"/>
      <c r="AZ203" s="82">
        <f>(AY203*$E203*$F203*$H203*$I203*AZ$10)</f>
        <v>0</v>
      </c>
      <c r="BA203" s="81"/>
      <c r="BB203" s="82">
        <f>(BA203*$E203*$F203*$H203*$I203*BB$10)</f>
        <v>0</v>
      </c>
      <c r="BC203" s="81"/>
      <c r="BD203" s="82">
        <f>(BC203*$E203*$F203*$H203*$I203*BD$10)</f>
        <v>0</v>
      </c>
      <c r="BE203" s="81"/>
      <c r="BF203" s="82">
        <f>(BE203*$E203*$F203*$H203*$I203*BF$10)</f>
        <v>0</v>
      </c>
      <c r="BG203" s="81"/>
      <c r="BH203" s="82">
        <f>(BG203*$E203*$F203*$H203*$I203*BH$10)</f>
        <v>0</v>
      </c>
      <c r="BI203" s="81"/>
      <c r="BJ203" s="82">
        <f>(BI203*$E203*$F203*$H203*$I203*BJ$10)</f>
        <v>0</v>
      </c>
      <c r="BK203" s="81"/>
      <c r="BL203" s="82">
        <f>(BK203*$E203*$F203*$H203*$I203*BL$10)</f>
        <v>0</v>
      </c>
      <c r="BM203" s="148"/>
      <c r="BN203" s="82">
        <f>(BM203*$E203*$F203*$H203*$I203*BN$10)</f>
        <v>0</v>
      </c>
      <c r="BO203" s="81"/>
      <c r="BP203" s="82">
        <f>(BO203*$E203*$F203*$H203*$I203*BP$10)</f>
        <v>0</v>
      </c>
      <c r="BQ203" s="81">
        <v>0</v>
      </c>
      <c r="BR203" s="82">
        <f>(BQ203*$E203*$F203*$H203*$I203*BR$10)</f>
        <v>0</v>
      </c>
      <c r="BS203" s="81"/>
      <c r="BT203" s="82">
        <f>(BS203*$E203*$F203*$H203*$I203*BT$10)</f>
        <v>0</v>
      </c>
      <c r="BU203" s="81"/>
      <c r="BV203" s="82">
        <f>(BU203*$E203*$F203*$H203*$I203*BV$10)</f>
        <v>0</v>
      </c>
      <c r="BW203" s="81"/>
      <c r="BX203" s="82">
        <f>(BW203*$E203*$F203*$H203*$I203*BX$10)</f>
        <v>0</v>
      </c>
      <c r="BY203" s="81"/>
      <c r="BZ203" s="82">
        <f>(BY203*$E203*$F203*$H203*$I203*BZ$10)</f>
        <v>0</v>
      </c>
      <c r="CA203" s="87"/>
      <c r="CB203" s="84">
        <f>SUM(CA203*$E203*$F203*$H203*$J203*CB$10)</f>
        <v>0</v>
      </c>
      <c r="CC203" s="81"/>
      <c r="CD203" s="84">
        <f>SUM(CC203*$E203*$F203*$H203*$J203*CD$10)</f>
        <v>0</v>
      </c>
      <c r="CE203" s="81"/>
      <c r="CF203" s="84">
        <f>SUM(CE203*$E203*$F203*$H203*$J203*CF$10)</f>
        <v>0</v>
      </c>
      <c r="CG203" s="87"/>
      <c r="CH203" s="84">
        <f>SUM(CG203*$E203*$F203*$H203*$J203*CH$10)</f>
        <v>0</v>
      </c>
      <c r="CI203" s="87"/>
      <c r="CJ203" s="84">
        <f>SUM(CI203*$E203*$F203*$H203*$J203*CJ$10)</f>
        <v>0</v>
      </c>
      <c r="CK203" s="81"/>
      <c r="CL203" s="84">
        <f>SUM(CK203*$E203*$F203*$H203*$J203*CL$10)</f>
        <v>0</v>
      </c>
      <c r="CM203" s="81"/>
      <c r="CN203" s="84">
        <f>SUM(CM203*$E203*$F203*$H203*$J203*CN$10)</f>
        <v>0</v>
      </c>
      <c r="CO203" s="87"/>
      <c r="CP203" s="84">
        <f>SUM(CO203*$E203*$F203*$H203*$J203*CP$10)</f>
        <v>0</v>
      </c>
      <c r="CQ203" s="81"/>
      <c r="CR203" s="84">
        <f>SUM(CQ203*$E203*$F203*$H203*$J203*CR$10)</f>
        <v>0</v>
      </c>
      <c r="CS203" s="81">
        <v>0</v>
      </c>
      <c r="CT203" s="84">
        <f>SUM(CS203*$E203*$F203*$H203*$J203*CT$10)</f>
        <v>0</v>
      </c>
      <c r="CU203" s="81"/>
      <c r="CV203" s="84">
        <f>SUM(CU203*$E203*$F203*$H203*$J203*CV$10)</f>
        <v>0</v>
      </c>
      <c r="CW203" s="81"/>
      <c r="CX203" s="84">
        <f>SUM(CW203*$E203*$F203*$H203*$J203*CX$10)</f>
        <v>0</v>
      </c>
      <c r="CY203" s="81"/>
      <c r="CZ203" s="84">
        <f>SUM(CY203*$E203*$F203*$H203*$J203*CZ$10)</f>
        <v>0</v>
      </c>
      <c r="DA203" s="81"/>
      <c r="DB203" s="84">
        <f>SUM(DA203*$E203*$F203*$H203*$J203*DB$10)</f>
        <v>0</v>
      </c>
      <c r="DC203" s="81"/>
      <c r="DD203" s="81">
        <f>SUM(DC203*$E203*$F203*$H203*$J203*DD$10)</f>
        <v>0</v>
      </c>
      <c r="DE203" s="85"/>
      <c r="DF203" s="81">
        <f>SUM(DE203*$E203*$F203*$H203*$J203*DF$10)</f>
        <v>0</v>
      </c>
      <c r="DG203" s="81"/>
      <c r="DH203" s="81">
        <f>SUM(DG203*$E203*$F203*$H203*$K203*DH$10)</f>
        <v>0</v>
      </c>
      <c r="DI203" s="81">
        <v>4</v>
      </c>
      <c r="DJ203" s="81">
        <f>SUM(DI203*$E203*$F203*$H203*$L203*DJ$10)</f>
        <v>199269.576</v>
      </c>
      <c r="DK203" s="81"/>
      <c r="DL203" s="82">
        <f>(DK203*$E203*$F203*$H203*$I203*DL$10)</f>
        <v>0</v>
      </c>
      <c r="DM203" s="81"/>
      <c r="DN203" s="82">
        <f>(DM203*$E203*$F203*$H203*$I203*DN$10)</f>
        <v>0</v>
      </c>
      <c r="DO203" s="81"/>
      <c r="DP203" s="84">
        <f>SUM(DO203*$E203*$F203*$H203)</f>
        <v>0</v>
      </c>
      <c r="DQ203" s="81"/>
      <c r="DR203" s="87"/>
      <c r="DS203" s="81"/>
      <c r="DT203" s="82">
        <f>(DS203*$E203*$F203*$H203*$I203*DT$10)</f>
        <v>0</v>
      </c>
      <c r="DU203" s="81"/>
      <c r="DV203" s="82">
        <f>(DU203*$E203*$F203*$H203*$I203*DV$10)</f>
        <v>0</v>
      </c>
      <c r="DW203" s="81"/>
      <c r="DX203" s="87"/>
      <c r="DY203" s="86"/>
      <c r="DZ203" s="86"/>
      <c r="EA203" s="101"/>
      <c r="EB203" s="87">
        <f>(EA203*$E203*$F203*$H203*$I203)</f>
        <v>0</v>
      </c>
      <c r="EC203" s="101"/>
      <c r="ED203" s="101"/>
      <c r="EE203" s="101"/>
      <c r="EF203" s="88">
        <f>(EE203*$E203*$F203*$H203*$I203)</f>
        <v>0</v>
      </c>
      <c r="EG203" s="149"/>
      <c r="EH203" s="149"/>
      <c r="EI203" s="149"/>
      <c r="EJ203" s="149"/>
      <c r="EK203" s="88"/>
      <c r="EL203" s="149"/>
      <c r="EM203" s="146">
        <f>SUM(M203,O203,Q203,S203,U203,W203,Y203,AA203,AC203,AE203,AG203,AI203,AK203,AM203,AO203,AQ203,AS203,AU203,AW203,AY203,BA203,BC203,BE203,BG203,BI203,BK203,BM203,BO203,BQ203,BS203,BU203,BW203,BY203,CA203,CC203,CE203,CG203,CI203,CK203,CM203,CO203,CQ203,CS203,CU203,CW203,CY203,DA203,DC203,DE203,DG203,DI203,DK203,DM203,DO203,DQ203,DS203,DU203,DW203,DY203,EA203,EC203)</f>
        <v>4</v>
      </c>
      <c r="EN203" s="146">
        <f>SUM(N203,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203)</f>
        <v>199269.576</v>
      </c>
    </row>
    <row r="204" spans="1:144" s="122" customFormat="1" ht="15" customHeight="1" x14ac:dyDescent="0.25">
      <c r="A204" s="63">
        <v>34</v>
      </c>
      <c r="B204" s="63"/>
      <c r="C204" s="174" t="s">
        <v>473</v>
      </c>
      <c r="D204" s="163" t="s">
        <v>474</v>
      </c>
      <c r="E204" s="76">
        <v>17622</v>
      </c>
      <c r="F204" s="130"/>
      <c r="G204" s="78"/>
      <c r="H204" s="66"/>
      <c r="I204" s="131">
        <v>1.4</v>
      </c>
      <c r="J204" s="131">
        <v>1.68</v>
      </c>
      <c r="K204" s="131">
        <v>2.23</v>
      </c>
      <c r="L204" s="120">
        <v>2.57</v>
      </c>
      <c r="M204" s="132">
        <f t="shared" ref="M204:Y204" si="1931">SUM(M205:M207)</f>
        <v>0</v>
      </c>
      <c r="N204" s="132">
        <f t="shared" si="1931"/>
        <v>0</v>
      </c>
      <c r="O204" s="132">
        <f t="shared" si="1931"/>
        <v>0</v>
      </c>
      <c r="P204" s="132">
        <f>SUM(P205:P207)</f>
        <v>0</v>
      </c>
      <c r="Q204" s="132">
        <f t="shared" si="1931"/>
        <v>0</v>
      </c>
      <c r="R204" s="132">
        <f>SUM(R205:R207)</f>
        <v>0</v>
      </c>
      <c r="S204" s="132">
        <f t="shared" si="1931"/>
        <v>0</v>
      </c>
      <c r="T204" s="132">
        <f>SUM(T205:T207)</f>
        <v>0</v>
      </c>
      <c r="U204" s="132">
        <f t="shared" si="1931"/>
        <v>0</v>
      </c>
      <c r="V204" s="132">
        <f>SUM(V205:V207)</f>
        <v>0</v>
      </c>
      <c r="W204" s="132">
        <f t="shared" si="1931"/>
        <v>0</v>
      </c>
      <c r="X204" s="132">
        <f>SUM(X205:X207)</f>
        <v>0</v>
      </c>
      <c r="Y204" s="132">
        <f t="shared" si="1931"/>
        <v>0</v>
      </c>
      <c r="Z204" s="132">
        <f>SUM(Z205:Z207)</f>
        <v>0</v>
      </c>
      <c r="AA204" s="132">
        <f t="shared" ref="AA204:CL204" si="1932">SUM(AA205:AA207)</f>
        <v>0</v>
      </c>
      <c r="AB204" s="132">
        <f t="shared" si="1932"/>
        <v>0</v>
      </c>
      <c r="AC204" s="132">
        <f t="shared" si="1932"/>
        <v>0</v>
      </c>
      <c r="AD204" s="132">
        <f t="shared" si="1932"/>
        <v>0</v>
      </c>
      <c r="AE204" s="132">
        <f>SUM(AE205:AE207)</f>
        <v>0</v>
      </c>
      <c r="AF204" s="132">
        <f t="shared" si="1932"/>
        <v>0</v>
      </c>
      <c r="AG204" s="132">
        <f t="shared" si="1932"/>
        <v>0</v>
      </c>
      <c r="AH204" s="132">
        <f t="shared" si="1932"/>
        <v>0</v>
      </c>
      <c r="AI204" s="132">
        <f t="shared" si="1932"/>
        <v>0</v>
      </c>
      <c r="AJ204" s="132">
        <f t="shared" si="1932"/>
        <v>0</v>
      </c>
      <c r="AK204" s="132">
        <f t="shared" si="1932"/>
        <v>0</v>
      </c>
      <c r="AL204" s="132">
        <f t="shared" si="1932"/>
        <v>0</v>
      </c>
      <c r="AM204" s="132">
        <f t="shared" si="1932"/>
        <v>0</v>
      </c>
      <c r="AN204" s="132">
        <f t="shared" si="1932"/>
        <v>0</v>
      </c>
      <c r="AO204" s="132">
        <f t="shared" si="1932"/>
        <v>0</v>
      </c>
      <c r="AP204" s="132">
        <f t="shared" si="1932"/>
        <v>0</v>
      </c>
      <c r="AQ204" s="132">
        <f t="shared" si="1932"/>
        <v>0</v>
      </c>
      <c r="AR204" s="132">
        <f t="shared" si="1932"/>
        <v>0</v>
      </c>
      <c r="AS204" s="132">
        <f t="shared" si="1932"/>
        <v>0</v>
      </c>
      <c r="AT204" s="132">
        <f t="shared" si="1932"/>
        <v>0</v>
      </c>
      <c r="AU204" s="132">
        <f t="shared" si="1932"/>
        <v>0</v>
      </c>
      <c r="AV204" s="132">
        <f t="shared" si="1932"/>
        <v>0</v>
      </c>
      <c r="AW204" s="132">
        <f t="shared" si="1932"/>
        <v>0</v>
      </c>
      <c r="AX204" s="132">
        <f t="shared" si="1932"/>
        <v>0</v>
      </c>
      <c r="AY204" s="132">
        <f t="shared" si="1932"/>
        <v>0</v>
      </c>
      <c r="AZ204" s="132">
        <f t="shared" si="1932"/>
        <v>0</v>
      </c>
      <c r="BA204" s="132">
        <f t="shared" si="1932"/>
        <v>0</v>
      </c>
      <c r="BB204" s="132">
        <f t="shared" si="1932"/>
        <v>0</v>
      </c>
      <c r="BC204" s="132">
        <f t="shared" si="1932"/>
        <v>0</v>
      </c>
      <c r="BD204" s="132">
        <f t="shared" si="1932"/>
        <v>0</v>
      </c>
      <c r="BE204" s="132">
        <f t="shared" si="1932"/>
        <v>0</v>
      </c>
      <c r="BF204" s="132">
        <f t="shared" si="1932"/>
        <v>0</v>
      </c>
      <c r="BG204" s="132">
        <f t="shared" si="1932"/>
        <v>0</v>
      </c>
      <c r="BH204" s="132">
        <f t="shared" si="1932"/>
        <v>0</v>
      </c>
      <c r="BI204" s="132">
        <f t="shared" si="1932"/>
        <v>0</v>
      </c>
      <c r="BJ204" s="132">
        <f t="shared" si="1932"/>
        <v>0</v>
      </c>
      <c r="BK204" s="132">
        <f t="shared" si="1932"/>
        <v>0</v>
      </c>
      <c r="BL204" s="132">
        <f t="shared" si="1932"/>
        <v>0</v>
      </c>
      <c r="BM204" s="132">
        <f t="shared" si="1932"/>
        <v>0</v>
      </c>
      <c r="BN204" s="132">
        <f t="shared" si="1932"/>
        <v>0</v>
      </c>
      <c r="BO204" s="132">
        <f t="shared" si="1932"/>
        <v>0</v>
      </c>
      <c r="BP204" s="132">
        <f t="shared" si="1932"/>
        <v>0</v>
      </c>
      <c r="BQ204" s="132">
        <f t="shared" si="1932"/>
        <v>0</v>
      </c>
      <c r="BR204" s="132">
        <f t="shared" si="1932"/>
        <v>0</v>
      </c>
      <c r="BS204" s="132">
        <f t="shared" si="1932"/>
        <v>0</v>
      </c>
      <c r="BT204" s="132">
        <f t="shared" si="1932"/>
        <v>0</v>
      </c>
      <c r="BU204" s="132">
        <f t="shared" si="1932"/>
        <v>0</v>
      </c>
      <c r="BV204" s="132">
        <f t="shared" si="1932"/>
        <v>0</v>
      </c>
      <c r="BW204" s="132">
        <f t="shared" si="1932"/>
        <v>0</v>
      </c>
      <c r="BX204" s="132">
        <f t="shared" si="1932"/>
        <v>0</v>
      </c>
      <c r="BY204" s="132">
        <f t="shared" si="1932"/>
        <v>0</v>
      </c>
      <c r="BZ204" s="132">
        <f t="shared" si="1932"/>
        <v>0</v>
      </c>
      <c r="CA204" s="132">
        <f t="shared" si="1932"/>
        <v>0</v>
      </c>
      <c r="CB204" s="132">
        <f t="shared" si="1932"/>
        <v>0</v>
      </c>
      <c r="CC204" s="132">
        <f t="shared" si="1932"/>
        <v>0</v>
      </c>
      <c r="CD204" s="132">
        <f t="shared" si="1932"/>
        <v>0</v>
      </c>
      <c r="CE204" s="132">
        <f t="shared" si="1932"/>
        <v>0</v>
      </c>
      <c r="CF204" s="132">
        <f t="shared" si="1932"/>
        <v>0</v>
      </c>
      <c r="CG204" s="132">
        <f t="shared" si="1932"/>
        <v>0</v>
      </c>
      <c r="CH204" s="132">
        <f t="shared" si="1932"/>
        <v>0</v>
      </c>
      <c r="CI204" s="132">
        <f t="shared" si="1932"/>
        <v>0</v>
      </c>
      <c r="CJ204" s="132">
        <f t="shared" si="1932"/>
        <v>0</v>
      </c>
      <c r="CK204" s="132">
        <f t="shared" si="1932"/>
        <v>0</v>
      </c>
      <c r="CL204" s="132">
        <f t="shared" si="1932"/>
        <v>0</v>
      </c>
      <c r="CM204" s="132">
        <f t="shared" ref="CM204:EN204" si="1933">SUM(CM205:CM207)</f>
        <v>0</v>
      </c>
      <c r="CN204" s="132">
        <f t="shared" si="1933"/>
        <v>0</v>
      </c>
      <c r="CO204" s="132">
        <f t="shared" si="1933"/>
        <v>0</v>
      </c>
      <c r="CP204" s="132">
        <f t="shared" si="1933"/>
        <v>0</v>
      </c>
      <c r="CQ204" s="132">
        <f t="shared" si="1933"/>
        <v>0</v>
      </c>
      <c r="CR204" s="132">
        <f t="shared" si="1933"/>
        <v>0</v>
      </c>
      <c r="CS204" s="132">
        <f t="shared" si="1933"/>
        <v>0</v>
      </c>
      <c r="CT204" s="132">
        <f t="shared" si="1933"/>
        <v>0</v>
      </c>
      <c r="CU204" s="132">
        <f t="shared" si="1933"/>
        <v>0</v>
      </c>
      <c r="CV204" s="132">
        <f t="shared" si="1933"/>
        <v>0</v>
      </c>
      <c r="CW204" s="132">
        <f t="shared" si="1933"/>
        <v>0</v>
      </c>
      <c r="CX204" s="132">
        <f t="shared" si="1933"/>
        <v>0</v>
      </c>
      <c r="CY204" s="132">
        <f t="shared" si="1933"/>
        <v>0</v>
      </c>
      <c r="CZ204" s="132">
        <f t="shared" si="1933"/>
        <v>0</v>
      </c>
      <c r="DA204" s="132">
        <f t="shared" si="1933"/>
        <v>0</v>
      </c>
      <c r="DB204" s="132">
        <f t="shared" si="1933"/>
        <v>0</v>
      </c>
      <c r="DC204" s="132">
        <f t="shared" si="1933"/>
        <v>0</v>
      </c>
      <c r="DD204" s="132">
        <f t="shared" si="1933"/>
        <v>0</v>
      </c>
      <c r="DE204" s="132">
        <f t="shared" si="1933"/>
        <v>0</v>
      </c>
      <c r="DF204" s="132">
        <f t="shared" si="1933"/>
        <v>0</v>
      </c>
      <c r="DG204" s="132">
        <f t="shared" si="1933"/>
        <v>0</v>
      </c>
      <c r="DH204" s="132">
        <f t="shared" si="1933"/>
        <v>0</v>
      </c>
      <c r="DI204" s="132">
        <f t="shared" si="1933"/>
        <v>0</v>
      </c>
      <c r="DJ204" s="132">
        <f t="shared" si="1933"/>
        <v>0</v>
      </c>
      <c r="DK204" s="132">
        <f t="shared" si="1933"/>
        <v>0</v>
      </c>
      <c r="DL204" s="132">
        <f t="shared" si="1933"/>
        <v>0</v>
      </c>
      <c r="DM204" s="132">
        <f t="shared" si="1933"/>
        <v>0</v>
      </c>
      <c r="DN204" s="132">
        <f t="shared" si="1933"/>
        <v>0</v>
      </c>
      <c r="DO204" s="132">
        <f t="shared" si="1933"/>
        <v>0</v>
      </c>
      <c r="DP204" s="132">
        <f t="shared" si="1933"/>
        <v>0</v>
      </c>
      <c r="DQ204" s="132">
        <f t="shared" si="1933"/>
        <v>0</v>
      </c>
      <c r="DR204" s="132">
        <f t="shared" si="1933"/>
        <v>0</v>
      </c>
      <c r="DS204" s="132">
        <f t="shared" si="1933"/>
        <v>0</v>
      </c>
      <c r="DT204" s="132">
        <f t="shared" si="1933"/>
        <v>0</v>
      </c>
      <c r="DU204" s="132">
        <f t="shared" si="1933"/>
        <v>0</v>
      </c>
      <c r="DV204" s="132">
        <f t="shared" si="1933"/>
        <v>0</v>
      </c>
      <c r="DW204" s="132">
        <f t="shared" si="1933"/>
        <v>0</v>
      </c>
      <c r="DX204" s="132">
        <f t="shared" si="1933"/>
        <v>0</v>
      </c>
      <c r="DY204" s="132">
        <f t="shared" si="1933"/>
        <v>0</v>
      </c>
      <c r="DZ204" s="132">
        <f t="shared" si="1933"/>
        <v>0</v>
      </c>
      <c r="EA204" s="132">
        <f t="shared" si="1933"/>
        <v>0</v>
      </c>
      <c r="EB204" s="132">
        <f t="shared" si="1933"/>
        <v>0</v>
      </c>
      <c r="EC204" s="132">
        <f t="shared" si="1933"/>
        <v>0</v>
      </c>
      <c r="ED204" s="132">
        <f t="shared" si="1933"/>
        <v>0</v>
      </c>
      <c r="EE204" s="132"/>
      <c r="EF204" s="132"/>
      <c r="EG204" s="132"/>
      <c r="EH204" s="132"/>
      <c r="EI204" s="132">
        <f>SUM(EI205:EI207)</f>
        <v>0</v>
      </c>
      <c r="EJ204" s="132">
        <f>SUM(EJ205:EJ207)</f>
        <v>0</v>
      </c>
      <c r="EK204" s="132"/>
      <c r="EL204" s="132"/>
      <c r="EM204" s="132">
        <f t="shared" si="1933"/>
        <v>0</v>
      </c>
      <c r="EN204" s="132">
        <f t="shared" si="1933"/>
        <v>0</v>
      </c>
    </row>
    <row r="205" spans="1:144" s="3" customFormat="1" ht="45" customHeight="1" x14ac:dyDescent="0.25">
      <c r="A205" s="143"/>
      <c r="B205" s="73">
        <v>155</v>
      </c>
      <c r="C205" s="147" t="s">
        <v>475</v>
      </c>
      <c r="D205" s="162" t="s">
        <v>476</v>
      </c>
      <c r="E205" s="76">
        <v>17622</v>
      </c>
      <c r="F205" s="77">
        <v>0.88</v>
      </c>
      <c r="G205" s="78"/>
      <c r="H205" s="79">
        <v>1</v>
      </c>
      <c r="I205" s="124">
        <v>1.4</v>
      </c>
      <c r="J205" s="124">
        <v>1.68</v>
      </c>
      <c r="K205" s="124">
        <v>2.23</v>
      </c>
      <c r="L205" s="126">
        <v>2.57</v>
      </c>
      <c r="M205" s="81"/>
      <c r="N205" s="82">
        <f t="shared" ref="N205:N207" si="1934">(M205*$E205*$F205*$H205*$I205*N$10)</f>
        <v>0</v>
      </c>
      <c r="O205" s="144"/>
      <c r="P205" s="82">
        <f t="shared" ref="P205:P207" si="1935">(O205*$E205*$F205*$H205*$I205*P$10)</f>
        <v>0</v>
      </c>
      <c r="Q205" s="87"/>
      <c r="R205" s="82">
        <f t="shared" ref="R205:R207" si="1936">(Q205*$E205*$F205*$H205*$I205*R$10)</f>
        <v>0</v>
      </c>
      <c r="S205" s="81"/>
      <c r="T205" s="82">
        <f t="shared" ref="T205:T207" si="1937">(S205*$E205*$F205*$H205*$I205*T$10)</f>
        <v>0</v>
      </c>
      <c r="U205" s="81"/>
      <c r="V205" s="82">
        <f t="shared" ref="V205:V207" si="1938">(U205*$E205*$F205*$H205*$I205*V$10)</f>
        <v>0</v>
      </c>
      <c r="W205" s="81"/>
      <c r="X205" s="82">
        <f t="shared" ref="X205:X207" si="1939">(W205*$E205*$F205*$H205*$I205*X$10)</f>
        <v>0</v>
      </c>
      <c r="Y205" s="87"/>
      <c r="Z205" s="82">
        <f t="shared" ref="Z205:Z207" si="1940">(Y205*$E205*$F205*$H205*$I205*Z$10)</f>
        <v>0</v>
      </c>
      <c r="AA205" s="81"/>
      <c r="AB205" s="82">
        <f t="shared" ref="AB205:AB207" si="1941">(AA205*$E205*$F205*$H205*$I205*AB$10)</f>
        <v>0</v>
      </c>
      <c r="AC205" s="87"/>
      <c r="AD205" s="81">
        <f>SUM(AC205*$E205*$F205*$H205*$J205*$AD$10)</f>
        <v>0</v>
      </c>
      <c r="AE205" s="87">
        <v>0</v>
      </c>
      <c r="AF205" s="81">
        <f t="shared" ref="AF205:AF207" si="1942">SUM(AE205*$E205*$F205*$H205*$J205)</f>
        <v>0</v>
      </c>
      <c r="AG205" s="81"/>
      <c r="AH205" s="82">
        <f t="shared" ref="AH205:AH207" si="1943">(AG205*$E205*$F205*$H205*$I205*AH$10)</f>
        <v>0</v>
      </c>
      <c r="AI205" s="81">
        <v>0</v>
      </c>
      <c r="AJ205" s="82">
        <f t="shared" ref="AJ205:AJ207" si="1944">(AI205*$E205*$F205*$H205*$I205*AJ$10)</f>
        <v>0</v>
      </c>
      <c r="AK205" s="81"/>
      <c r="AL205" s="82">
        <f t="shared" ref="AL205:AL207" si="1945">(AK205*$E205*$F205*$H205*$I205*AL$10)</f>
        <v>0</v>
      </c>
      <c r="AM205" s="81"/>
      <c r="AN205" s="82">
        <f t="shared" ref="AN205:AN207" si="1946">(AM205*$E205*$F205*$H205*$I205*AN$10)</f>
        <v>0</v>
      </c>
      <c r="AO205" s="81"/>
      <c r="AP205" s="82">
        <f t="shared" ref="AP205:AP207" si="1947">(AO205*$E205*$F205*$H205*$I205*AP$10)</f>
        <v>0</v>
      </c>
      <c r="AQ205" s="81"/>
      <c r="AR205" s="82">
        <f t="shared" ref="AR205:AR207" si="1948">(AQ205*$E205*$F205*$H205*$I205*AR$10)</f>
        <v>0</v>
      </c>
      <c r="AS205" s="81"/>
      <c r="AT205" s="82">
        <f t="shared" ref="AT205:AT207" si="1949">(AS205*$E205*$F205*$H205*$I205*AT$10)</f>
        <v>0</v>
      </c>
      <c r="AU205" s="81"/>
      <c r="AV205" s="82">
        <f t="shared" ref="AV205:AV207" si="1950">(AU205*$E205*$F205*$H205*$I205*AV$10)</f>
        <v>0</v>
      </c>
      <c r="AW205" s="81"/>
      <c r="AX205" s="82">
        <f t="shared" ref="AX205:AX207" si="1951">(AW205*$E205*$F205*$H205*$I205*AX$10)</f>
        <v>0</v>
      </c>
      <c r="AY205" s="81"/>
      <c r="AZ205" s="82">
        <f t="shared" ref="AZ205:AZ207" si="1952">(AY205*$E205*$F205*$H205*$I205*AZ$10)</f>
        <v>0</v>
      </c>
      <c r="BA205" s="81"/>
      <c r="BB205" s="82">
        <f t="shared" ref="BB205:BB207" si="1953">(BA205*$E205*$F205*$H205*$I205*BB$10)</f>
        <v>0</v>
      </c>
      <c r="BC205" s="81"/>
      <c r="BD205" s="82">
        <f t="shared" ref="BD205:BD207" si="1954">(BC205*$E205*$F205*$H205*$I205*BD$10)</f>
        <v>0</v>
      </c>
      <c r="BE205" s="81"/>
      <c r="BF205" s="82">
        <f t="shared" ref="BF205:BF207" si="1955">(BE205*$E205*$F205*$H205*$I205*BF$10)</f>
        <v>0</v>
      </c>
      <c r="BG205" s="81"/>
      <c r="BH205" s="82">
        <f t="shared" ref="BH205:BH207" si="1956">(BG205*$E205*$F205*$H205*$I205*BH$10)</f>
        <v>0</v>
      </c>
      <c r="BI205" s="81"/>
      <c r="BJ205" s="82">
        <f t="shared" ref="BJ205:BJ207" si="1957">(BI205*$E205*$F205*$H205*$I205*BJ$10)</f>
        <v>0</v>
      </c>
      <c r="BK205" s="81"/>
      <c r="BL205" s="82">
        <f t="shared" ref="BL205:BL207" si="1958">(BK205*$E205*$F205*$H205*$I205*BL$10)</f>
        <v>0</v>
      </c>
      <c r="BM205" s="148"/>
      <c r="BN205" s="82">
        <f t="shared" ref="BN205:BN207" si="1959">(BM205*$E205*$F205*$H205*$I205*BN$10)</f>
        <v>0</v>
      </c>
      <c r="BO205" s="81"/>
      <c r="BP205" s="82">
        <f t="shared" ref="BP205:BP207" si="1960">(BO205*$E205*$F205*$H205*$I205*BP$10)</f>
        <v>0</v>
      </c>
      <c r="BQ205" s="81">
        <v>0</v>
      </c>
      <c r="BR205" s="82">
        <f t="shared" ref="BR205:BR207" si="1961">(BQ205*$E205*$F205*$H205*$I205*BR$10)</f>
        <v>0</v>
      </c>
      <c r="BS205" s="81"/>
      <c r="BT205" s="82">
        <f t="shared" ref="BT205:BT207" si="1962">(BS205*$E205*$F205*$H205*$I205*BT$10)</f>
        <v>0</v>
      </c>
      <c r="BU205" s="81"/>
      <c r="BV205" s="82">
        <f t="shared" ref="BV205:BV207" si="1963">(BU205*$E205*$F205*$H205*$I205*BV$10)</f>
        <v>0</v>
      </c>
      <c r="BW205" s="81"/>
      <c r="BX205" s="82">
        <f t="shared" ref="BX205:BX207" si="1964">(BW205*$E205*$F205*$H205*$I205*BX$10)</f>
        <v>0</v>
      </c>
      <c r="BY205" s="81"/>
      <c r="BZ205" s="82">
        <f t="shared" ref="BZ205:BZ207" si="1965">(BY205*$E205*$F205*$H205*$I205*BZ$10)</f>
        <v>0</v>
      </c>
      <c r="CA205" s="87"/>
      <c r="CB205" s="84">
        <f t="shared" ref="CB205:CB207" si="1966">SUM(CA205*$E205*$F205*$H205*$J205*CB$10)</f>
        <v>0</v>
      </c>
      <c r="CC205" s="81"/>
      <c r="CD205" s="84">
        <f t="shared" ref="CD205:CD207" si="1967">SUM(CC205*$E205*$F205*$H205*$J205*CD$10)</f>
        <v>0</v>
      </c>
      <c r="CE205" s="81"/>
      <c r="CF205" s="84">
        <f t="shared" ref="CF205:CF207" si="1968">SUM(CE205*$E205*$F205*$H205*$J205*CF$10)</f>
        <v>0</v>
      </c>
      <c r="CG205" s="87"/>
      <c r="CH205" s="84">
        <f t="shared" ref="CH205:CH207" si="1969">SUM(CG205*$E205*$F205*$H205*$J205*CH$10)</f>
        <v>0</v>
      </c>
      <c r="CI205" s="87"/>
      <c r="CJ205" s="84">
        <f t="shared" ref="CJ205:CJ207" si="1970">SUM(CI205*$E205*$F205*$H205*$J205*CJ$10)</f>
        <v>0</v>
      </c>
      <c r="CK205" s="81"/>
      <c r="CL205" s="84">
        <f t="shared" ref="CL205:CL207" si="1971">SUM(CK205*$E205*$F205*$H205*$J205*CL$10)</f>
        <v>0</v>
      </c>
      <c r="CM205" s="81"/>
      <c r="CN205" s="84">
        <f t="shared" ref="CN205:CN207" si="1972">SUM(CM205*$E205*$F205*$H205*$J205*CN$10)</f>
        <v>0</v>
      </c>
      <c r="CO205" s="87"/>
      <c r="CP205" s="84">
        <f t="shared" ref="CP205:CP207" si="1973">SUM(CO205*$E205*$F205*$H205*$J205*CP$10)</f>
        <v>0</v>
      </c>
      <c r="CQ205" s="81"/>
      <c r="CR205" s="84">
        <f t="shared" ref="CR205:CR207" si="1974">SUM(CQ205*$E205*$F205*$H205*$J205*CR$10)</f>
        <v>0</v>
      </c>
      <c r="CS205" s="81"/>
      <c r="CT205" s="84">
        <f t="shared" ref="CT205:CT207" si="1975">SUM(CS205*$E205*$F205*$H205*$J205*CT$10)</f>
        <v>0</v>
      </c>
      <c r="CU205" s="81"/>
      <c r="CV205" s="84">
        <f t="shared" ref="CV205:CV207" si="1976">SUM(CU205*$E205*$F205*$H205*$J205*CV$10)</f>
        <v>0</v>
      </c>
      <c r="CW205" s="81"/>
      <c r="CX205" s="84">
        <f t="shared" ref="CX205:CX207" si="1977">SUM(CW205*$E205*$F205*$H205*$J205*CX$10)</f>
        <v>0</v>
      </c>
      <c r="CY205" s="81"/>
      <c r="CZ205" s="84">
        <f t="shared" ref="CZ205:CZ207" si="1978">SUM(CY205*$E205*$F205*$H205*$J205*CZ$10)</f>
        <v>0</v>
      </c>
      <c r="DA205" s="81"/>
      <c r="DB205" s="84">
        <f t="shared" ref="DB205:DB207" si="1979">SUM(DA205*$E205*$F205*$H205*$J205*DB$10)</f>
        <v>0</v>
      </c>
      <c r="DC205" s="81"/>
      <c r="DD205" s="81">
        <f t="shared" ref="DD205:DD207" si="1980">SUM(DC205*$E205*$F205*$H205*$J205*DD$10)</f>
        <v>0</v>
      </c>
      <c r="DE205" s="85">
        <v>0</v>
      </c>
      <c r="DF205" s="81">
        <f t="shared" ref="DF205:DF207" si="1981">SUM(DE205*$E205*$F205*$H205*$J205*DF$10)</f>
        <v>0</v>
      </c>
      <c r="DG205" s="81"/>
      <c r="DH205" s="81">
        <f t="shared" ref="DH205:DH207" si="1982">SUM(DG205*$E205*$F205*$H205*$K205*DH$10)</f>
        <v>0</v>
      </c>
      <c r="DI205" s="81"/>
      <c r="DJ205" s="81">
        <f t="shared" ref="DJ205:DJ207" si="1983">SUM(DI205*$E205*$F205*$H205*$L205*DJ$10)</f>
        <v>0</v>
      </c>
      <c r="DK205" s="81"/>
      <c r="DL205" s="82">
        <f t="shared" ref="DL205:DL207" si="1984">(DK205*$E205*$F205*$H205*$I205*DL$10)</f>
        <v>0</v>
      </c>
      <c r="DM205" s="81"/>
      <c r="DN205" s="82">
        <f t="shared" ref="DN205:DN207" si="1985">(DM205*$E205*$F205*$H205*$I205*DN$10)</f>
        <v>0</v>
      </c>
      <c r="DO205" s="81"/>
      <c r="DP205" s="84">
        <f t="shared" ref="DP205:DP207" si="1986">SUM(DO205*$E205*$F205*$H205)</f>
        <v>0</v>
      </c>
      <c r="DQ205" s="81"/>
      <c r="DR205" s="87"/>
      <c r="DS205" s="81"/>
      <c r="DT205" s="82">
        <f t="shared" ref="DT205:DT207" si="1987">(DS205*$E205*$F205*$H205*$I205*DT$10)</f>
        <v>0</v>
      </c>
      <c r="DU205" s="81"/>
      <c r="DV205" s="82">
        <f t="shared" ref="DV205:DV207" si="1988">(DU205*$E205*$F205*$H205*$I205*DV$10)</f>
        <v>0</v>
      </c>
      <c r="DW205" s="81"/>
      <c r="DX205" s="87"/>
      <c r="DY205" s="86"/>
      <c r="DZ205" s="86"/>
      <c r="EA205" s="101"/>
      <c r="EB205" s="87">
        <f t="shared" ref="EB205:EB207" si="1989">(EA205*$E205*$F205*$H205*$I205)</f>
        <v>0</v>
      </c>
      <c r="EC205" s="101"/>
      <c r="ED205" s="101"/>
      <c r="EE205" s="101"/>
      <c r="EF205" s="88">
        <f t="shared" ref="EF205:EF207" si="1990">(EE205*$E205*$F205*$H205*$I205)</f>
        <v>0</v>
      </c>
      <c r="EG205" s="149"/>
      <c r="EH205" s="149"/>
      <c r="EI205" s="149"/>
      <c r="EJ205" s="149"/>
      <c r="EK205" s="88"/>
      <c r="EL205" s="149"/>
      <c r="EM205" s="146">
        <f>SUM(M205,O205,Q205,S205,U205,W205,Y205,AA205,AC205,AE205,AG205,AI205,AK205,AM205,AO205,AQ205,AS205,AU205,AW205,AY205,BA205,BC205,BE205,BG205,BI205,BK205,BM205,BO205,BQ205,BS205,BU205,BW205,BY205,CA205,CC205,CE205,CG205,CI205,CK205,CM205,CO205,CQ205,CS205,CU205,CW205,CY205,DA205,DC205,DE205,DG205,DI205,DK205,DM205,DO205,DQ205,DS205,DU205,DW205,DY205,EA205,EC205)</f>
        <v>0</v>
      </c>
      <c r="EN205" s="146">
        <f>SUM(N205,P205,R205,T205,V205,X205,Z205,AB205,AD205,AF205,AH205,AJ205,AL205,AN205,AP205,AR205,AT205,AV205,AX205,AZ205,BB205,BD205,BF205,BH205,BJ205,BL205,BN205,BP205,BR205,BT205,BV205,BX205,BZ205,CB205,CD205,CF205,CH205,CJ205,CL205,CN205,CP205,CR205,CT205,CV205,CX205,CZ205,DB205,DD205,DF205,DH205,DJ205,DL205,DN205,DP205,DR205,DT205,DV205,DX205,DZ205,EB205,ED205)</f>
        <v>0</v>
      </c>
    </row>
    <row r="206" spans="1:144" s="3" customFormat="1" ht="30" customHeight="1" x14ac:dyDescent="0.25">
      <c r="A206" s="143"/>
      <c r="B206" s="73">
        <v>156</v>
      </c>
      <c r="C206" s="147" t="s">
        <v>477</v>
      </c>
      <c r="D206" s="162" t="s">
        <v>478</v>
      </c>
      <c r="E206" s="76">
        <v>17622</v>
      </c>
      <c r="F206" s="77">
        <v>0.92</v>
      </c>
      <c r="G206" s="78"/>
      <c r="H206" s="79">
        <v>1</v>
      </c>
      <c r="I206" s="124">
        <v>1.4</v>
      </c>
      <c r="J206" s="124">
        <v>1.68</v>
      </c>
      <c r="K206" s="124">
        <v>2.23</v>
      </c>
      <c r="L206" s="126">
        <v>2.57</v>
      </c>
      <c r="M206" s="81"/>
      <c r="N206" s="82">
        <f t="shared" si="1934"/>
        <v>0</v>
      </c>
      <c r="O206" s="144"/>
      <c r="P206" s="82">
        <f t="shared" si="1935"/>
        <v>0</v>
      </c>
      <c r="Q206" s="87"/>
      <c r="R206" s="82">
        <f t="shared" si="1936"/>
        <v>0</v>
      </c>
      <c r="S206" s="81"/>
      <c r="T206" s="82">
        <f t="shared" si="1937"/>
        <v>0</v>
      </c>
      <c r="U206" s="81"/>
      <c r="V206" s="82">
        <f t="shared" si="1938"/>
        <v>0</v>
      </c>
      <c r="W206" s="81"/>
      <c r="X206" s="82">
        <f t="shared" si="1939"/>
        <v>0</v>
      </c>
      <c r="Y206" s="87"/>
      <c r="Z206" s="82">
        <f t="shared" si="1940"/>
        <v>0</v>
      </c>
      <c r="AA206" s="81"/>
      <c r="AB206" s="82">
        <f t="shared" si="1941"/>
        <v>0</v>
      </c>
      <c r="AC206" s="87"/>
      <c r="AD206" s="81">
        <f>SUM(AC206*$E206*$F206*$H206*$J206*$AD$10)</f>
        <v>0</v>
      </c>
      <c r="AE206" s="87"/>
      <c r="AF206" s="81">
        <f t="shared" si="1942"/>
        <v>0</v>
      </c>
      <c r="AG206" s="81"/>
      <c r="AH206" s="82">
        <f t="shared" si="1943"/>
        <v>0</v>
      </c>
      <c r="AI206" s="81"/>
      <c r="AJ206" s="82">
        <f t="shared" si="1944"/>
        <v>0</v>
      </c>
      <c r="AK206" s="81"/>
      <c r="AL206" s="82">
        <f t="shared" si="1945"/>
        <v>0</v>
      </c>
      <c r="AM206" s="81"/>
      <c r="AN206" s="82">
        <f t="shared" si="1946"/>
        <v>0</v>
      </c>
      <c r="AO206" s="81"/>
      <c r="AP206" s="82">
        <f t="shared" si="1947"/>
        <v>0</v>
      </c>
      <c r="AQ206" s="81"/>
      <c r="AR206" s="82">
        <f t="shared" si="1948"/>
        <v>0</v>
      </c>
      <c r="AS206" s="81"/>
      <c r="AT206" s="82">
        <f t="shared" si="1949"/>
        <v>0</v>
      </c>
      <c r="AU206" s="81"/>
      <c r="AV206" s="82">
        <f t="shared" si="1950"/>
        <v>0</v>
      </c>
      <c r="AW206" s="81"/>
      <c r="AX206" s="82">
        <f t="shared" si="1951"/>
        <v>0</v>
      </c>
      <c r="AY206" s="81"/>
      <c r="AZ206" s="82">
        <f t="shared" si="1952"/>
        <v>0</v>
      </c>
      <c r="BA206" s="81"/>
      <c r="BB206" s="82">
        <f t="shared" si="1953"/>
        <v>0</v>
      </c>
      <c r="BC206" s="81"/>
      <c r="BD206" s="82">
        <f t="shared" si="1954"/>
        <v>0</v>
      </c>
      <c r="BE206" s="81"/>
      <c r="BF206" s="82">
        <f t="shared" si="1955"/>
        <v>0</v>
      </c>
      <c r="BG206" s="81"/>
      <c r="BH206" s="82">
        <f t="shared" si="1956"/>
        <v>0</v>
      </c>
      <c r="BI206" s="81"/>
      <c r="BJ206" s="82">
        <f t="shared" si="1957"/>
        <v>0</v>
      </c>
      <c r="BK206" s="81"/>
      <c r="BL206" s="82">
        <f t="shared" si="1958"/>
        <v>0</v>
      </c>
      <c r="BM206" s="148"/>
      <c r="BN206" s="82">
        <f t="shared" si="1959"/>
        <v>0</v>
      </c>
      <c r="BO206" s="81"/>
      <c r="BP206" s="82">
        <f t="shared" si="1960"/>
        <v>0</v>
      </c>
      <c r="BQ206" s="81"/>
      <c r="BR206" s="82">
        <f t="shared" si="1961"/>
        <v>0</v>
      </c>
      <c r="BS206" s="81"/>
      <c r="BT206" s="82">
        <f t="shared" si="1962"/>
        <v>0</v>
      </c>
      <c r="BU206" s="81"/>
      <c r="BV206" s="82">
        <f t="shared" si="1963"/>
        <v>0</v>
      </c>
      <c r="BW206" s="81"/>
      <c r="BX206" s="82">
        <f t="shared" si="1964"/>
        <v>0</v>
      </c>
      <c r="BY206" s="81"/>
      <c r="BZ206" s="82">
        <f t="shared" si="1965"/>
        <v>0</v>
      </c>
      <c r="CA206" s="87"/>
      <c r="CB206" s="84">
        <f t="shared" si="1966"/>
        <v>0</v>
      </c>
      <c r="CC206" s="81"/>
      <c r="CD206" s="84">
        <f t="shared" si="1967"/>
        <v>0</v>
      </c>
      <c r="CE206" s="81"/>
      <c r="CF206" s="84">
        <f t="shared" si="1968"/>
        <v>0</v>
      </c>
      <c r="CG206" s="87"/>
      <c r="CH206" s="84">
        <f t="shared" si="1969"/>
        <v>0</v>
      </c>
      <c r="CI206" s="87"/>
      <c r="CJ206" s="84">
        <f t="shared" si="1970"/>
        <v>0</v>
      </c>
      <c r="CK206" s="81"/>
      <c r="CL206" s="84">
        <f t="shared" si="1971"/>
        <v>0</v>
      </c>
      <c r="CM206" s="81"/>
      <c r="CN206" s="84">
        <f t="shared" si="1972"/>
        <v>0</v>
      </c>
      <c r="CO206" s="87"/>
      <c r="CP206" s="84">
        <f t="shared" si="1973"/>
        <v>0</v>
      </c>
      <c r="CQ206" s="81"/>
      <c r="CR206" s="84">
        <f t="shared" si="1974"/>
        <v>0</v>
      </c>
      <c r="CS206" s="81"/>
      <c r="CT206" s="84">
        <f t="shared" si="1975"/>
        <v>0</v>
      </c>
      <c r="CU206" s="81"/>
      <c r="CV206" s="84">
        <f t="shared" si="1976"/>
        <v>0</v>
      </c>
      <c r="CW206" s="81"/>
      <c r="CX206" s="84">
        <f t="shared" si="1977"/>
        <v>0</v>
      </c>
      <c r="CY206" s="81"/>
      <c r="CZ206" s="84">
        <f t="shared" si="1978"/>
        <v>0</v>
      </c>
      <c r="DA206" s="81"/>
      <c r="DB206" s="84">
        <f t="shared" si="1979"/>
        <v>0</v>
      </c>
      <c r="DC206" s="81"/>
      <c r="DD206" s="81">
        <f t="shared" si="1980"/>
        <v>0</v>
      </c>
      <c r="DE206" s="85">
        <v>0</v>
      </c>
      <c r="DF206" s="81">
        <f t="shared" si="1981"/>
        <v>0</v>
      </c>
      <c r="DG206" s="81"/>
      <c r="DH206" s="81">
        <f t="shared" si="1982"/>
        <v>0</v>
      </c>
      <c r="DI206" s="81"/>
      <c r="DJ206" s="81">
        <f t="shared" si="1983"/>
        <v>0</v>
      </c>
      <c r="DK206" s="81"/>
      <c r="DL206" s="82">
        <f t="shared" si="1984"/>
        <v>0</v>
      </c>
      <c r="DM206" s="81"/>
      <c r="DN206" s="82">
        <f t="shared" si="1985"/>
        <v>0</v>
      </c>
      <c r="DO206" s="81"/>
      <c r="DP206" s="84">
        <f t="shared" si="1986"/>
        <v>0</v>
      </c>
      <c r="DQ206" s="81"/>
      <c r="DR206" s="87"/>
      <c r="DS206" s="81"/>
      <c r="DT206" s="82">
        <f t="shared" si="1987"/>
        <v>0</v>
      </c>
      <c r="DU206" s="81"/>
      <c r="DV206" s="82">
        <f t="shared" si="1988"/>
        <v>0</v>
      </c>
      <c r="DW206" s="81"/>
      <c r="DX206" s="87"/>
      <c r="DY206" s="86"/>
      <c r="DZ206" s="86"/>
      <c r="EA206" s="101"/>
      <c r="EB206" s="87">
        <f t="shared" si="1989"/>
        <v>0</v>
      </c>
      <c r="EC206" s="101"/>
      <c r="ED206" s="101"/>
      <c r="EE206" s="101"/>
      <c r="EF206" s="88">
        <f t="shared" si="1990"/>
        <v>0</v>
      </c>
      <c r="EG206" s="149"/>
      <c r="EH206" s="149"/>
      <c r="EI206" s="149"/>
      <c r="EJ206" s="149"/>
      <c r="EK206" s="88"/>
      <c r="EL206" s="149"/>
      <c r="EM206" s="146">
        <f>SUM(M206,O206,Q206,S206,U206,W206,Y206,AA206,AC206,AE206,AG206,AI206,AK206,AM206,AO206,AQ206,AS206,AU206,AW206,AY206,BA206,BC206,BE206,BG206,BI206,BK206,BM206,BO206,BQ206,BS206,BU206,BW206,BY206,CA206,CC206,CE206,CG206,CI206,CK206,CM206,CO206,CQ206,CS206,CU206,CW206,CY206,DA206,DC206,DE206,DG206,DI206,DK206,DM206,DO206,DQ206,DS206,DU206,DW206,DY206,EA206,EC206)</f>
        <v>0</v>
      </c>
      <c r="EN206" s="146">
        <f>SUM(N206,P206,R206,T206,V206,X206,Z206,AB206,AD206,AF206,AH206,AJ206,AL206,AN206,AP206,AR206,AT206,AV206,AX206,AZ206,BB206,BD206,BF206,BH206,BJ206,BL206,BN206,BP206,BR206,BT206,BV206,BX206,BZ206,CB206,CD206,CF206,CH206,CJ206,CL206,CN206,CP206,CR206,CT206,CV206,CX206,CZ206,DB206,DD206,DF206,DH206,DJ206,DL206,DN206,DP206,DR206,DT206,DV206,DX206,DZ206,EB206,ED206)</f>
        <v>0</v>
      </c>
    </row>
    <row r="207" spans="1:144" s="3" customFormat="1" ht="30" customHeight="1" x14ac:dyDescent="0.25">
      <c r="A207" s="143"/>
      <c r="B207" s="73">
        <v>157</v>
      </c>
      <c r="C207" s="147" t="s">
        <v>479</v>
      </c>
      <c r="D207" s="162" t="s">
        <v>480</v>
      </c>
      <c r="E207" s="76">
        <v>17622</v>
      </c>
      <c r="F207" s="77">
        <v>1.56</v>
      </c>
      <c r="G207" s="78"/>
      <c r="H207" s="79">
        <v>1</v>
      </c>
      <c r="I207" s="124">
        <v>1.4</v>
      </c>
      <c r="J207" s="124">
        <v>1.68</v>
      </c>
      <c r="K207" s="124">
        <v>2.23</v>
      </c>
      <c r="L207" s="126">
        <v>2.57</v>
      </c>
      <c r="M207" s="81"/>
      <c r="N207" s="82">
        <f t="shared" si="1934"/>
        <v>0</v>
      </c>
      <c r="O207" s="144"/>
      <c r="P207" s="82">
        <f t="shared" si="1935"/>
        <v>0</v>
      </c>
      <c r="Q207" s="87"/>
      <c r="R207" s="82">
        <f t="shared" si="1936"/>
        <v>0</v>
      </c>
      <c r="S207" s="81"/>
      <c r="T207" s="82">
        <f t="shared" si="1937"/>
        <v>0</v>
      </c>
      <c r="U207" s="81"/>
      <c r="V207" s="82">
        <f t="shared" si="1938"/>
        <v>0</v>
      </c>
      <c r="W207" s="81"/>
      <c r="X207" s="82">
        <f t="shared" si="1939"/>
        <v>0</v>
      </c>
      <c r="Y207" s="87"/>
      <c r="Z207" s="82">
        <f t="shared" si="1940"/>
        <v>0</v>
      </c>
      <c r="AA207" s="81"/>
      <c r="AB207" s="82">
        <f t="shared" si="1941"/>
        <v>0</v>
      </c>
      <c r="AC207" s="87"/>
      <c r="AD207" s="81">
        <f>SUM(AC207*$E207*$F207*$H207*$J207*$AD$10)</f>
        <v>0</v>
      </c>
      <c r="AE207" s="87"/>
      <c r="AF207" s="81">
        <f t="shared" si="1942"/>
        <v>0</v>
      </c>
      <c r="AG207" s="81"/>
      <c r="AH207" s="82">
        <f t="shared" si="1943"/>
        <v>0</v>
      </c>
      <c r="AI207" s="81"/>
      <c r="AJ207" s="82">
        <f t="shared" si="1944"/>
        <v>0</v>
      </c>
      <c r="AK207" s="81"/>
      <c r="AL207" s="82">
        <f t="shared" si="1945"/>
        <v>0</v>
      </c>
      <c r="AM207" s="81"/>
      <c r="AN207" s="82">
        <f t="shared" si="1946"/>
        <v>0</v>
      </c>
      <c r="AO207" s="81"/>
      <c r="AP207" s="82">
        <f t="shared" si="1947"/>
        <v>0</v>
      </c>
      <c r="AQ207" s="81"/>
      <c r="AR207" s="82">
        <f t="shared" si="1948"/>
        <v>0</v>
      </c>
      <c r="AS207" s="81"/>
      <c r="AT207" s="82">
        <f t="shared" si="1949"/>
        <v>0</v>
      </c>
      <c r="AU207" s="81"/>
      <c r="AV207" s="82">
        <f t="shared" si="1950"/>
        <v>0</v>
      </c>
      <c r="AW207" s="81"/>
      <c r="AX207" s="82">
        <f t="shared" si="1951"/>
        <v>0</v>
      </c>
      <c r="AY207" s="81"/>
      <c r="AZ207" s="82">
        <f t="shared" si="1952"/>
        <v>0</v>
      </c>
      <c r="BA207" s="81"/>
      <c r="BB207" s="82">
        <f t="shared" si="1953"/>
        <v>0</v>
      </c>
      <c r="BC207" s="81"/>
      <c r="BD207" s="82">
        <f t="shared" si="1954"/>
        <v>0</v>
      </c>
      <c r="BE207" s="81"/>
      <c r="BF207" s="82">
        <f t="shared" si="1955"/>
        <v>0</v>
      </c>
      <c r="BG207" s="81"/>
      <c r="BH207" s="82">
        <f t="shared" si="1956"/>
        <v>0</v>
      </c>
      <c r="BI207" s="81"/>
      <c r="BJ207" s="82">
        <f t="shared" si="1957"/>
        <v>0</v>
      </c>
      <c r="BK207" s="81"/>
      <c r="BL207" s="82">
        <f t="shared" si="1958"/>
        <v>0</v>
      </c>
      <c r="BM207" s="148"/>
      <c r="BN207" s="82">
        <f t="shared" si="1959"/>
        <v>0</v>
      </c>
      <c r="BO207" s="81"/>
      <c r="BP207" s="82">
        <f t="shared" si="1960"/>
        <v>0</v>
      </c>
      <c r="BQ207" s="81"/>
      <c r="BR207" s="82">
        <f t="shared" si="1961"/>
        <v>0</v>
      </c>
      <c r="BS207" s="81"/>
      <c r="BT207" s="82">
        <f t="shared" si="1962"/>
        <v>0</v>
      </c>
      <c r="BU207" s="81"/>
      <c r="BV207" s="82">
        <f t="shared" si="1963"/>
        <v>0</v>
      </c>
      <c r="BW207" s="81"/>
      <c r="BX207" s="82">
        <f t="shared" si="1964"/>
        <v>0</v>
      </c>
      <c r="BY207" s="81"/>
      <c r="BZ207" s="82">
        <f t="shared" si="1965"/>
        <v>0</v>
      </c>
      <c r="CA207" s="87"/>
      <c r="CB207" s="84">
        <f t="shared" si="1966"/>
        <v>0</v>
      </c>
      <c r="CC207" s="81"/>
      <c r="CD207" s="84">
        <f t="shared" si="1967"/>
        <v>0</v>
      </c>
      <c r="CE207" s="81"/>
      <c r="CF207" s="84">
        <f t="shared" si="1968"/>
        <v>0</v>
      </c>
      <c r="CG207" s="87"/>
      <c r="CH207" s="84">
        <f t="shared" si="1969"/>
        <v>0</v>
      </c>
      <c r="CI207" s="87"/>
      <c r="CJ207" s="84">
        <f t="shared" si="1970"/>
        <v>0</v>
      </c>
      <c r="CK207" s="81"/>
      <c r="CL207" s="84">
        <f t="shared" si="1971"/>
        <v>0</v>
      </c>
      <c r="CM207" s="81"/>
      <c r="CN207" s="84">
        <f t="shared" si="1972"/>
        <v>0</v>
      </c>
      <c r="CO207" s="87"/>
      <c r="CP207" s="84">
        <f t="shared" si="1973"/>
        <v>0</v>
      </c>
      <c r="CQ207" s="81"/>
      <c r="CR207" s="84">
        <f t="shared" si="1974"/>
        <v>0</v>
      </c>
      <c r="CS207" s="81"/>
      <c r="CT207" s="84">
        <f t="shared" si="1975"/>
        <v>0</v>
      </c>
      <c r="CU207" s="81"/>
      <c r="CV207" s="84">
        <f t="shared" si="1976"/>
        <v>0</v>
      </c>
      <c r="CW207" s="81"/>
      <c r="CX207" s="84">
        <f t="shared" si="1977"/>
        <v>0</v>
      </c>
      <c r="CY207" s="81"/>
      <c r="CZ207" s="84">
        <f t="shared" si="1978"/>
        <v>0</v>
      </c>
      <c r="DA207" s="81"/>
      <c r="DB207" s="84">
        <f t="shared" si="1979"/>
        <v>0</v>
      </c>
      <c r="DC207" s="81"/>
      <c r="DD207" s="81">
        <f t="shared" si="1980"/>
        <v>0</v>
      </c>
      <c r="DE207" s="85">
        <v>0</v>
      </c>
      <c r="DF207" s="81">
        <f t="shared" si="1981"/>
        <v>0</v>
      </c>
      <c r="DG207" s="81"/>
      <c r="DH207" s="81">
        <f t="shared" si="1982"/>
        <v>0</v>
      </c>
      <c r="DI207" s="81"/>
      <c r="DJ207" s="81">
        <f t="shared" si="1983"/>
        <v>0</v>
      </c>
      <c r="DK207" s="101"/>
      <c r="DL207" s="82">
        <f t="shared" si="1984"/>
        <v>0</v>
      </c>
      <c r="DM207" s="81"/>
      <c r="DN207" s="82">
        <f t="shared" si="1985"/>
        <v>0</v>
      </c>
      <c r="DO207" s="81"/>
      <c r="DP207" s="84">
        <f t="shared" si="1986"/>
        <v>0</v>
      </c>
      <c r="DQ207" s="81"/>
      <c r="DR207" s="87"/>
      <c r="DS207" s="81"/>
      <c r="DT207" s="82">
        <f t="shared" si="1987"/>
        <v>0</v>
      </c>
      <c r="DU207" s="81"/>
      <c r="DV207" s="82">
        <f t="shared" si="1988"/>
        <v>0</v>
      </c>
      <c r="DW207" s="81"/>
      <c r="DX207" s="87"/>
      <c r="DY207" s="86"/>
      <c r="DZ207" s="86"/>
      <c r="EA207" s="101"/>
      <c r="EB207" s="87">
        <f t="shared" si="1989"/>
        <v>0</v>
      </c>
      <c r="EC207" s="101"/>
      <c r="ED207" s="101"/>
      <c r="EE207" s="101"/>
      <c r="EF207" s="88">
        <f t="shared" si="1990"/>
        <v>0</v>
      </c>
      <c r="EG207" s="149"/>
      <c r="EH207" s="149"/>
      <c r="EI207" s="184"/>
      <c r="EJ207" s="88">
        <f>(EI207*$E207*$F207*$H207*$I207)</f>
        <v>0</v>
      </c>
      <c r="EK207" s="88"/>
      <c r="EL207" s="88"/>
      <c r="EM207" s="146">
        <f>SUM(M207,O207,Q207,S207,U207,W207,Y207,AA207,AC207,AE207,AG207,AI207,AK207,AM207,AO207,AQ207,AS207,AU207,AW207,AY207,BA207,BC207,BE207,BG207,BI207,BK207,BM207,BO207,BQ207,BS207,BU207,BW207,BY207,CA207,CC207,CE207,CG207,CI207,CK207,CM207,CO207,CQ207,CS207,CU207,CW207,CY207,DA207,DC207,DE207,DG207,DI207,DK207,DM207,DO207,DQ207,DS207,DU207,DW207,DY207,EA207,EC207,EI207)</f>
        <v>0</v>
      </c>
      <c r="EN207" s="146">
        <f>SUM(N207,P207,R207,T207,V207,X207,Z207,AB207,AD207,AF207,AH207,AJ207,AL207,AN207,AP207,AR207,AT207,AV207,AX207,AZ207,BB207,BD207,BF207,BH207,BJ207,BL207,BN207,BP207,BR207,BT207,BV207,BX207,BZ207,CB207,CD207,CF207,CH207,CJ207,CL207,CN207,CP207,CR207,CT207,CV207,CX207,CZ207,DB207,DD207,DF207,DH207,DJ207,DL207,DN207,DP207,DR207,DT207,DV207,DX207,DZ207,EB207,ED207,EJ207)</f>
        <v>0</v>
      </c>
    </row>
    <row r="208" spans="1:144" s="70" customFormat="1" ht="15" customHeight="1" x14ac:dyDescent="0.25">
      <c r="A208" s="63">
        <v>35</v>
      </c>
      <c r="B208" s="63"/>
      <c r="C208" s="174" t="s">
        <v>481</v>
      </c>
      <c r="D208" s="163" t="s">
        <v>482</v>
      </c>
      <c r="E208" s="76">
        <v>17622</v>
      </c>
      <c r="F208" s="130"/>
      <c r="G208" s="78"/>
      <c r="H208" s="66"/>
      <c r="I208" s="131">
        <v>1.4</v>
      </c>
      <c r="J208" s="131">
        <v>1.68</v>
      </c>
      <c r="K208" s="131">
        <v>2.23</v>
      </c>
      <c r="L208" s="120">
        <v>2.57</v>
      </c>
      <c r="M208" s="107">
        <f t="shared" ref="M208:Y208" si="1991">SUM(M209:M212)</f>
        <v>0</v>
      </c>
      <c r="N208" s="107">
        <f t="shared" si="1991"/>
        <v>0</v>
      </c>
      <c r="O208" s="107">
        <f t="shared" si="1991"/>
        <v>0</v>
      </c>
      <c r="P208" s="107">
        <f>SUM(P209:P212)</f>
        <v>0</v>
      </c>
      <c r="Q208" s="107">
        <f t="shared" si="1991"/>
        <v>0</v>
      </c>
      <c r="R208" s="107">
        <f>SUM(R209:R212)</f>
        <v>0</v>
      </c>
      <c r="S208" s="107">
        <f t="shared" si="1991"/>
        <v>0</v>
      </c>
      <c r="T208" s="107">
        <f>SUM(T209:T212)</f>
        <v>0</v>
      </c>
      <c r="U208" s="107">
        <f t="shared" si="1991"/>
        <v>0</v>
      </c>
      <c r="V208" s="107">
        <f>SUM(V209:V212)</f>
        <v>0</v>
      </c>
      <c r="W208" s="107">
        <f t="shared" si="1991"/>
        <v>0</v>
      </c>
      <c r="X208" s="107">
        <f>SUM(X209:X212)</f>
        <v>0</v>
      </c>
      <c r="Y208" s="107">
        <f t="shared" si="1991"/>
        <v>24</v>
      </c>
      <c r="Z208" s="107">
        <f>SUM(Z209:Z212)</f>
        <v>607493.77919999999</v>
      </c>
      <c r="AA208" s="107">
        <f t="shared" ref="AA208:AG208" si="1992">SUM(AA209:AA212)</f>
        <v>166</v>
      </c>
      <c r="AB208" s="107">
        <f>SUM(AB209:AB212)</f>
        <v>4201831.9727999996</v>
      </c>
      <c r="AC208" s="107">
        <f t="shared" ref="AC208" si="1993">SUM(AC209:AC212)</f>
        <v>0</v>
      </c>
      <c r="AD208" s="107">
        <f t="shared" si="1992"/>
        <v>0</v>
      </c>
      <c r="AE208" s="107">
        <f>SUM(AE209:AE212)</f>
        <v>9</v>
      </c>
      <c r="AF208" s="107">
        <f t="shared" si="1992"/>
        <v>273372.20064</v>
      </c>
      <c r="AG208" s="107">
        <f t="shared" si="1992"/>
        <v>0</v>
      </c>
      <c r="AH208" s="107">
        <f>SUM(AH209:AH212)</f>
        <v>0</v>
      </c>
      <c r="AI208" s="107">
        <f t="shared" ref="AI208:AO208" si="1994">SUM(AI209:AI212)</f>
        <v>0</v>
      </c>
      <c r="AJ208" s="107">
        <f>SUM(AJ209:AJ212)</f>
        <v>0</v>
      </c>
      <c r="AK208" s="107">
        <f t="shared" si="1994"/>
        <v>0</v>
      </c>
      <c r="AL208" s="107">
        <f>SUM(AL209:AL212)</f>
        <v>0</v>
      </c>
      <c r="AM208" s="107">
        <f t="shared" si="1994"/>
        <v>0</v>
      </c>
      <c r="AN208" s="107">
        <f>SUM(AN209:AN212)</f>
        <v>0</v>
      </c>
      <c r="AO208" s="107">
        <f t="shared" si="1994"/>
        <v>500</v>
      </c>
      <c r="AP208" s="107">
        <f>SUM(AP209:AP212)</f>
        <v>12656120.399999999</v>
      </c>
      <c r="AQ208" s="107">
        <f t="shared" ref="AQ208:BA208" si="1995">SUM(AQ209:AQ212)</f>
        <v>360</v>
      </c>
      <c r="AR208" s="107">
        <f>SUM(AR209:AR212)</f>
        <v>9112406.6879999992</v>
      </c>
      <c r="AS208" s="107">
        <f t="shared" si="1995"/>
        <v>394</v>
      </c>
      <c r="AT208" s="107">
        <f>SUM(AT209:AT212)</f>
        <v>9973022.8751999997</v>
      </c>
      <c r="AU208" s="107">
        <f t="shared" si="1995"/>
        <v>0</v>
      </c>
      <c r="AV208" s="107">
        <f>SUM(AV209:AV212)</f>
        <v>0</v>
      </c>
      <c r="AW208" s="107">
        <f t="shared" si="1995"/>
        <v>400</v>
      </c>
      <c r="AX208" s="107">
        <f>SUM(AX209:AX212)</f>
        <v>10124896.32</v>
      </c>
      <c r="AY208" s="107">
        <f t="shared" si="1995"/>
        <v>142</v>
      </c>
      <c r="AZ208" s="107">
        <f>SUM(AZ209:AZ212)</f>
        <v>3594338.1935999999</v>
      </c>
      <c r="BA208" s="107">
        <f t="shared" si="1995"/>
        <v>100</v>
      </c>
      <c r="BB208" s="107">
        <f>SUM(BB209:BB212)</f>
        <v>2531224.08</v>
      </c>
      <c r="BC208" s="107">
        <f t="shared" ref="BC208:BM208" si="1996">SUM(BC209:BC212)</f>
        <v>0</v>
      </c>
      <c r="BD208" s="107">
        <f>SUM(BD209:BD212)</f>
        <v>0</v>
      </c>
      <c r="BE208" s="107">
        <f t="shared" si="1996"/>
        <v>1</v>
      </c>
      <c r="BF208" s="107">
        <f>SUM(BF209:BF212)</f>
        <v>63650.663999999997</v>
      </c>
      <c r="BG208" s="107">
        <f t="shared" ref="BG208" si="1997">SUM(BG209:BG212)</f>
        <v>0</v>
      </c>
      <c r="BH208" s="107">
        <f>SUM(BH209:BH212)</f>
        <v>0</v>
      </c>
      <c r="BI208" s="107">
        <f t="shared" si="1996"/>
        <v>0</v>
      </c>
      <c r="BJ208" s="107">
        <f>SUM(BJ209:BJ212)</f>
        <v>0</v>
      </c>
      <c r="BK208" s="107">
        <f t="shared" si="1996"/>
        <v>10</v>
      </c>
      <c r="BL208" s="107">
        <f>SUM(BL209:BL212)</f>
        <v>253122.408</v>
      </c>
      <c r="BM208" s="107">
        <f t="shared" si="1996"/>
        <v>2</v>
      </c>
      <c r="BN208" s="107">
        <f>SUM(BN209:BN212)</f>
        <v>50624.481600000006</v>
      </c>
      <c r="BO208" s="107">
        <f t="shared" ref="BO208:DU208" si="1998">SUM(BO209:BO212)</f>
        <v>70</v>
      </c>
      <c r="BP208" s="107">
        <f>SUM(BP209:BP212)</f>
        <v>1771856.8559999999</v>
      </c>
      <c r="BQ208" s="107">
        <f t="shared" si="1998"/>
        <v>224</v>
      </c>
      <c r="BR208" s="107">
        <f>SUM(BR209:BR212)</f>
        <v>5669941.9391999999</v>
      </c>
      <c r="BS208" s="107">
        <f t="shared" si="1998"/>
        <v>42</v>
      </c>
      <c r="BT208" s="107">
        <f>SUM(BT209:BT212)</f>
        <v>1063114.1136</v>
      </c>
      <c r="BU208" s="107">
        <f t="shared" si="1998"/>
        <v>0</v>
      </c>
      <c r="BV208" s="107">
        <f>SUM(BV209:BV212)</f>
        <v>0</v>
      </c>
      <c r="BW208" s="107">
        <f t="shared" si="1998"/>
        <v>30</v>
      </c>
      <c r="BX208" s="107">
        <f>SUM(BX209:BX212)</f>
        <v>759367.22400000005</v>
      </c>
      <c r="BY208" s="107">
        <f t="shared" si="1998"/>
        <v>64</v>
      </c>
      <c r="BZ208" s="107">
        <f>SUM(BZ209:BZ212)</f>
        <v>1657877.76</v>
      </c>
      <c r="CA208" s="107">
        <f>SUM(CA209:CA212)</f>
        <v>216</v>
      </c>
      <c r="CB208" s="107">
        <f t="shared" si="1998"/>
        <v>6560932.8153599994</v>
      </c>
      <c r="CC208" s="107">
        <f t="shared" si="1998"/>
        <v>0</v>
      </c>
      <c r="CD208" s="107">
        <f t="shared" si="1998"/>
        <v>0</v>
      </c>
      <c r="CE208" s="107">
        <f t="shared" si="1998"/>
        <v>48</v>
      </c>
      <c r="CF208" s="107">
        <f t="shared" si="1998"/>
        <v>1492089.9839999999</v>
      </c>
      <c r="CG208" s="107">
        <f t="shared" si="1998"/>
        <v>0</v>
      </c>
      <c r="CH208" s="107">
        <f t="shared" si="1998"/>
        <v>0</v>
      </c>
      <c r="CI208" s="107">
        <f t="shared" si="1998"/>
        <v>0</v>
      </c>
      <c r="CJ208" s="107">
        <f t="shared" si="1998"/>
        <v>0</v>
      </c>
      <c r="CK208" s="107">
        <f t="shared" si="1998"/>
        <v>20</v>
      </c>
      <c r="CL208" s="107">
        <f t="shared" si="1998"/>
        <v>607493.77919999999</v>
      </c>
      <c r="CM208" s="107">
        <f t="shared" si="1998"/>
        <v>0</v>
      </c>
      <c r="CN208" s="107">
        <f t="shared" si="1998"/>
        <v>0</v>
      </c>
      <c r="CO208" s="107">
        <f t="shared" si="1998"/>
        <v>104</v>
      </c>
      <c r="CP208" s="107">
        <f t="shared" si="1998"/>
        <v>3158967.6518399999</v>
      </c>
      <c r="CQ208" s="107">
        <f t="shared" si="1998"/>
        <v>50</v>
      </c>
      <c r="CR208" s="107">
        <f t="shared" si="1998"/>
        <v>1518734.4480000001</v>
      </c>
      <c r="CS208" s="107">
        <f t="shared" si="1998"/>
        <v>25</v>
      </c>
      <c r="CT208" s="107">
        <f t="shared" si="1998"/>
        <v>759367.22400000005</v>
      </c>
      <c r="CU208" s="107">
        <f t="shared" si="1998"/>
        <v>52</v>
      </c>
      <c r="CV208" s="107">
        <f t="shared" si="1998"/>
        <v>1636325.3491199999</v>
      </c>
      <c r="CW208" s="107">
        <f t="shared" si="1998"/>
        <v>66</v>
      </c>
      <c r="CX208" s="107">
        <f t="shared" si="1998"/>
        <v>2004729.4713600003</v>
      </c>
      <c r="CY208" s="107">
        <f t="shared" si="1998"/>
        <v>55</v>
      </c>
      <c r="CZ208" s="107">
        <f t="shared" si="1998"/>
        <v>1670607.8927999998</v>
      </c>
      <c r="DA208" s="107">
        <f t="shared" si="1998"/>
        <v>28</v>
      </c>
      <c r="DB208" s="107">
        <f t="shared" si="1998"/>
        <v>850491.29087999999</v>
      </c>
      <c r="DC208" s="107">
        <f t="shared" si="1998"/>
        <v>5</v>
      </c>
      <c r="DD208" s="107">
        <f t="shared" si="1998"/>
        <v>163241.74944000001</v>
      </c>
      <c r="DE208" s="132">
        <f t="shared" si="1998"/>
        <v>0</v>
      </c>
      <c r="DF208" s="107">
        <f t="shared" si="1998"/>
        <v>0</v>
      </c>
      <c r="DG208" s="107">
        <f t="shared" si="1998"/>
        <v>0</v>
      </c>
      <c r="DH208" s="107">
        <f t="shared" si="1998"/>
        <v>0</v>
      </c>
      <c r="DI208" s="107">
        <f t="shared" si="1998"/>
        <v>4</v>
      </c>
      <c r="DJ208" s="107">
        <f t="shared" si="1998"/>
        <v>185864.16816</v>
      </c>
      <c r="DK208" s="107">
        <f t="shared" si="1998"/>
        <v>0</v>
      </c>
      <c r="DL208" s="107">
        <f>SUM(DL209:DL212)</f>
        <v>0</v>
      </c>
      <c r="DM208" s="107">
        <f t="shared" ref="DM208" si="1999">SUM(DM209:DM212)</f>
        <v>1</v>
      </c>
      <c r="DN208" s="107">
        <f>SUM(DN209:DN212)</f>
        <v>25312.240800000003</v>
      </c>
      <c r="DO208" s="107">
        <f t="shared" si="1998"/>
        <v>0</v>
      </c>
      <c r="DP208" s="107">
        <f t="shared" si="1998"/>
        <v>0</v>
      </c>
      <c r="DQ208" s="107">
        <f t="shared" si="1998"/>
        <v>0</v>
      </c>
      <c r="DR208" s="107">
        <f t="shared" si="1998"/>
        <v>0</v>
      </c>
      <c r="DS208" s="107">
        <f t="shared" si="1998"/>
        <v>0</v>
      </c>
      <c r="DT208" s="107">
        <f>SUM(DT209:DT212)</f>
        <v>0</v>
      </c>
      <c r="DU208" s="107">
        <f t="shared" si="1998"/>
        <v>0</v>
      </c>
      <c r="DV208" s="107">
        <f>SUM(DV209:DV212)</f>
        <v>0</v>
      </c>
      <c r="DW208" s="107">
        <f t="shared" ref="DW208:EN208" si="2000">SUM(DW209:DW212)</f>
        <v>0</v>
      </c>
      <c r="DX208" s="107">
        <f t="shared" si="2000"/>
        <v>0</v>
      </c>
      <c r="DY208" s="107">
        <f t="shared" si="2000"/>
        <v>0</v>
      </c>
      <c r="DZ208" s="107">
        <f t="shared" si="2000"/>
        <v>0</v>
      </c>
      <c r="EA208" s="107">
        <f t="shared" si="2000"/>
        <v>0</v>
      </c>
      <c r="EB208" s="107">
        <f t="shared" si="2000"/>
        <v>0</v>
      </c>
      <c r="EC208" s="107">
        <f t="shared" si="2000"/>
        <v>0</v>
      </c>
      <c r="ED208" s="107">
        <f t="shared" si="2000"/>
        <v>0</v>
      </c>
      <c r="EE208" s="107"/>
      <c r="EF208" s="107"/>
      <c r="EG208" s="107"/>
      <c r="EH208" s="107"/>
      <c r="EI208" s="107"/>
      <c r="EJ208" s="107"/>
      <c r="EK208" s="107"/>
      <c r="EL208" s="107"/>
      <c r="EM208" s="107">
        <f t="shared" si="2000"/>
        <v>3212</v>
      </c>
      <c r="EN208" s="107">
        <f t="shared" si="2000"/>
        <v>84998420.020799994</v>
      </c>
    </row>
    <row r="209" spans="1:144" s="3" customFormat="1" ht="30" customHeight="1" x14ac:dyDescent="0.25">
      <c r="A209" s="143"/>
      <c r="B209" s="73">
        <v>158</v>
      </c>
      <c r="C209" s="147" t="s">
        <v>483</v>
      </c>
      <c r="D209" s="164" t="s">
        <v>484</v>
      </c>
      <c r="E209" s="76">
        <v>17622</v>
      </c>
      <c r="F209" s="77">
        <v>1.08</v>
      </c>
      <c r="G209" s="78"/>
      <c r="H209" s="233">
        <v>0.95</v>
      </c>
      <c r="I209" s="124">
        <v>1.4</v>
      </c>
      <c r="J209" s="124">
        <v>1.68</v>
      </c>
      <c r="K209" s="124">
        <v>2.23</v>
      </c>
      <c r="L209" s="126">
        <v>2.57</v>
      </c>
      <c r="M209" s="81"/>
      <c r="N209" s="82">
        <f t="shared" ref="N209:N212" si="2001">(M209*$E209*$F209*$H209*$I209*N$10)</f>
        <v>0</v>
      </c>
      <c r="O209" s="180"/>
      <c r="P209" s="82">
        <f t="shared" ref="P209:P212" si="2002">(O209*$E209*$F209*$H209*$I209*P$10)</f>
        <v>0</v>
      </c>
      <c r="Q209" s="87"/>
      <c r="R209" s="82">
        <f t="shared" ref="R209:R212" si="2003">(Q209*$E209*$F209*$H209*$I209*R$10)</f>
        <v>0</v>
      </c>
      <c r="S209" s="81"/>
      <c r="T209" s="82">
        <f t="shared" ref="T209:T212" si="2004">(S209*$E209*$F209*$H209*$I209*T$10)</f>
        <v>0</v>
      </c>
      <c r="U209" s="81"/>
      <c r="V209" s="82">
        <f t="shared" ref="V209:V212" si="2005">(U209*$E209*$F209*$H209*$I209*V$10)</f>
        <v>0</v>
      </c>
      <c r="W209" s="81"/>
      <c r="X209" s="82">
        <f t="shared" ref="X209:X212" si="2006">(W209*$E209*$F209*$H209*$I209*X$10)</f>
        <v>0</v>
      </c>
      <c r="Y209" s="87">
        <v>24</v>
      </c>
      <c r="Z209" s="82">
        <f t="shared" ref="Z209:Z212" si="2007">(Y209*$E209*$F209*$H209*$I209*Z$10)</f>
        <v>607493.77919999999</v>
      </c>
      <c r="AA209" s="81">
        <v>166</v>
      </c>
      <c r="AB209" s="82">
        <f t="shared" ref="AB209:AB212" si="2008">(AA209*$E209*$F209*$H209*$I209*AB$10)</f>
        <v>4201831.9727999996</v>
      </c>
      <c r="AC209" s="87"/>
      <c r="AD209" s="81">
        <f>SUM(AC209*$E209*$F209*$H209*$J209*$AD$10)</f>
        <v>0</v>
      </c>
      <c r="AE209" s="87">
        <v>9</v>
      </c>
      <c r="AF209" s="81">
        <f t="shared" ref="AF209:AF212" si="2009">SUM(AE209*$E209*$F209*$H209*$J209)</f>
        <v>273372.20064</v>
      </c>
      <c r="AG209" s="81"/>
      <c r="AH209" s="82">
        <f t="shared" ref="AH209:AH212" si="2010">(AG209*$E209*$F209*$H209*$I209*AH$10)</f>
        <v>0</v>
      </c>
      <c r="AI209" s="81"/>
      <c r="AJ209" s="82">
        <f t="shared" ref="AJ209:AJ212" si="2011">(AI209*$E209*$F209*$H209*$I209*AJ$10)</f>
        <v>0</v>
      </c>
      <c r="AK209" s="81"/>
      <c r="AL209" s="82">
        <f t="shared" ref="AL209:AL212" si="2012">(AK209*$E209*$F209*$H209*$I209*AL$10)</f>
        <v>0</v>
      </c>
      <c r="AM209" s="81"/>
      <c r="AN209" s="82">
        <f t="shared" ref="AN209:AN212" si="2013">(AM209*$E209*$F209*$H209*$I209*AN$10)</f>
        <v>0</v>
      </c>
      <c r="AO209" s="81">
        <v>500</v>
      </c>
      <c r="AP209" s="82">
        <f t="shared" ref="AP209:AP212" si="2014">(AO209*$E209*$F209*$H209*$I209*AP$10)</f>
        <v>12656120.399999999</v>
      </c>
      <c r="AQ209" s="81">
        <v>360</v>
      </c>
      <c r="AR209" s="82">
        <f t="shared" ref="AR209:AR212" si="2015">(AQ209*$E209*$F209*$H209*$I209*AR$10)</f>
        <v>9112406.6879999992</v>
      </c>
      <c r="AS209" s="81">
        <v>394</v>
      </c>
      <c r="AT209" s="82">
        <f t="shared" ref="AT209:AT212" si="2016">(AS209*$E209*$F209*$H209*$I209*AT$10)</f>
        <v>9973022.8751999997</v>
      </c>
      <c r="AU209" s="81"/>
      <c r="AV209" s="82">
        <f t="shared" ref="AV209:AV212" si="2017">(AU209*$E209*$F209*$H209*$I209*AV$10)</f>
        <v>0</v>
      </c>
      <c r="AW209" s="81">
        <v>400</v>
      </c>
      <c r="AX209" s="82">
        <f>(AW209*$E209*$F209*$H209*$I209*AX$10)</f>
        <v>10124896.32</v>
      </c>
      <c r="AY209" s="81">
        <v>142</v>
      </c>
      <c r="AZ209" s="82">
        <f t="shared" ref="AZ209:AZ212" si="2018">(AY209*$E209*$F209*$H209*$I209*AZ$10)</f>
        <v>3594338.1935999999</v>
      </c>
      <c r="BA209" s="81">
        <v>100</v>
      </c>
      <c r="BB209" s="82">
        <f t="shared" ref="BB209:BB212" si="2019">(BA209*$E209*$F209*$H209*$I209*BB$10)</f>
        <v>2531224.08</v>
      </c>
      <c r="BC209" s="81"/>
      <c r="BD209" s="82">
        <f t="shared" ref="BD209:BD212" si="2020">(BC209*$E209*$F209*$H209*$I209*BD$10)</f>
        <v>0</v>
      </c>
      <c r="BE209" s="81"/>
      <c r="BF209" s="82">
        <f t="shared" ref="BF209:BF212" si="2021">(BE209*$E209*$F209*$H209*$I209*BF$10)</f>
        <v>0</v>
      </c>
      <c r="BG209" s="81"/>
      <c r="BH209" s="82">
        <f t="shared" ref="BH209:BH212" si="2022">(BG209*$E209*$F209*$H209*$I209*BH$10)</f>
        <v>0</v>
      </c>
      <c r="BI209" s="81"/>
      <c r="BJ209" s="82">
        <f t="shared" ref="BJ209:BJ212" si="2023">(BI209*$E209*$F209*$H209*$I209*BJ$10)</f>
        <v>0</v>
      </c>
      <c r="BK209" s="81">
        <v>10</v>
      </c>
      <c r="BL209" s="82">
        <f t="shared" ref="BL209:BL212" si="2024">(BK209*$E209*$F209*$H209*$I209*BL$10)</f>
        <v>253122.408</v>
      </c>
      <c r="BM209" s="148">
        <v>2</v>
      </c>
      <c r="BN209" s="82">
        <f t="shared" ref="BN209:BN212" si="2025">(BM209*$E209*$F209*$H209*$I209*BN$10)</f>
        <v>50624.481600000006</v>
      </c>
      <c r="BO209" s="81">
        <v>70</v>
      </c>
      <c r="BP209" s="82">
        <f t="shared" ref="BP209:BP212" si="2026">(BO209*$E209*$F209*$H209*$I209*BP$10)</f>
        <v>1771856.8559999999</v>
      </c>
      <c r="BQ209" s="81">
        <v>224</v>
      </c>
      <c r="BR209" s="82">
        <f t="shared" ref="BR209:BR212" si="2027">(BQ209*$E209*$F209*$H209*$I209*BR$10)</f>
        <v>5669941.9391999999</v>
      </c>
      <c r="BS209" s="81">
        <v>42</v>
      </c>
      <c r="BT209" s="82">
        <f t="shared" ref="BT209:BT212" si="2028">(BS209*$E209*$F209*$H209*$I209*BT$10)</f>
        <v>1063114.1136</v>
      </c>
      <c r="BU209" s="81"/>
      <c r="BV209" s="82">
        <f t="shared" ref="BV209:BV212" si="2029">(BU209*$E209*$F209*$H209*$I209*BV$10)</f>
        <v>0</v>
      </c>
      <c r="BW209" s="81">
        <v>30</v>
      </c>
      <c r="BX209" s="82">
        <f t="shared" ref="BX209:BX212" si="2030">(BW209*$E209*$F209*$H209*$I209*BX$10)</f>
        <v>759367.22400000005</v>
      </c>
      <c r="BY209" s="81">
        <v>60</v>
      </c>
      <c r="BZ209" s="82">
        <f t="shared" ref="BZ209:BZ212" si="2031">(BY209*$E209*$F209*$H209*$I209*BZ$10)</f>
        <v>1518734.4480000001</v>
      </c>
      <c r="CA209" s="87">
        <v>216</v>
      </c>
      <c r="CB209" s="84">
        <f>SUM(CA209*$E209*$F209*$H209*$J209*CB$10)</f>
        <v>6560932.8153599994</v>
      </c>
      <c r="CC209" s="81"/>
      <c r="CD209" s="84">
        <f t="shared" ref="CD209:CD212" si="2032">SUM(CC209*$E209*$F209*$H209*$J209*CD$10)</f>
        <v>0</v>
      </c>
      <c r="CE209" s="81">
        <v>45</v>
      </c>
      <c r="CF209" s="84">
        <f t="shared" ref="CF209:CF212" si="2033">SUM(CE209*$E209*$F209*$H209*$J209*CF$10)</f>
        <v>1366861.0031999999</v>
      </c>
      <c r="CG209" s="87"/>
      <c r="CH209" s="84">
        <f t="shared" ref="CH209:CH212" si="2034">SUM(CG209*$E209*$F209*$H209*$J209*CH$10)</f>
        <v>0</v>
      </c>
      <c r="CI209" s="87"/>
      <c r="CJ209" s="84">
        <f t="shared" ref="CJ209:CJ212" si="2035">SUM(CI209*$E209*$F209*$H209*$J209*CJ$10)</f>
        <v>0</v>
      </c>
      <c r="CK209" s="81">
        <v>20</v>
      </c>
      <c r="CL209" s="84">
        <f t="shared" ref="CL209:CL212" si="2036">SUM(CK209*$E209*$F209*$H209*$J209*CL$10)</f>
        <v>607493.77919999999</v>
      </c>
      <c r="CM209" s="81"/>
      <c r="CN209" s="84">
        <f t="shared" ref="CN209:CN212" si="2037">SUM(CM209*$E209*$F209*$H209*$J209*CN$10)</f>
        <v>0</v>
      </c>
      <c r="CO209" s="87">
        <v>104</v>
      </c>
      <c r="CP209" s="84">
        <f t="shared" ref="CP209:CP212" si="2038">SUM(CO209*$E209*$F209*$H209*$J209*CP$10)</f>
        <v>3158967.6518399999</v>
      </c>
      <c r="CQ209" s="81">
        <v>50</v>
      </c>
      <c r="CR209" s="84">
        <f t="shared" ref="CR209:CR212" si="2039">SUM(CQ209*$E209*$F209*$H209*$J209*CR$10)</f>
        <v>1518734.4480000001</v>
      </c>
      <c r="CS209" s="81">
        <v>25</v>
      </c>
      <c r="CT209" s="84">
        <f t="shared" ref="CT209:CT212" si="2040">SUM(CS209*$E209*$F209*$H209*$J209*CT$10)</f>
        <v>759367.22400000005</v>
      </c>
      <c r="CU209" s="81">
        <v>47</v>
      </c>
      <c r="CV209" s="84">
        <f t="shared" ref="CV209:CV212" si="2041">SUM(CU209*$E209*$F209*$H209*$J209*CV$10)</f>
        <v>1427610.38112</v>
      </c>
      <c r="CW209" s="81">
        <v>66</v>
      </c>
      <c r="CX209" s="84">
        <f t="shared" ref="CX209:CX212" si="2042">SUM(CW209*$E209*$F209*$H209*$J209*CX$10)</f>
        <v>2004729.4713600003</v>
      </c>
      <c r="CY209" s="81">
        <v>55</v>
      </c>
      <c r="CZ209" s="84">
        <f t="shared" ref="CZ209:CZ212" si="2043">SUM(CY209*$E209*$F209*$H209*$J209*CZ$10)</f>
        <v>1670607.8927999998</v>
      </c>
      <c r="DA209" s="81">
        <v>28</v>
      </c>
      <c r="DB209" s="84">
        <f t="shared" ref="DB209:DB212" si="2044">SUM(DA209*$E209*$F209*$H209*$J209*DB$10)</f>
        <v>850491.29087999999</v>
      </c>
      <c r="DC209" s="81">
        <v>4</v>
      </c>
      <c r="DD209" s="81">
        <f t="shared" ref="DD209:DD212" si="2045">SUM(DC209*$E209*$F209*$H209*$J209*DD$10)</f>
        <v>121498.75584000001</v>
      </c>
      <c r="DE209" s="85"/>
      <c r="DF209" s="81">
        <f t="shared" ref="DF209:DF212" si="2046">SUM(DE209*$E209*$F209*$H209*$J209*DF$10)</f>
        <v>0</v>
      </c>
      <c r="DG209" s="81"/>
      <c r="DH209" s="81">
        <f t="shared" ref="DH209:DH212" si="2047">SUM(DG209*$E209*$F209*$H209*$K209*DH$10)</f>
        <v>0</v>
      </c>
      <c r="DI209" s="81">
        <v>4</v>
      </c>
      <c r="DJ209" s="81">
        <f t="shared" ref="DJ209:DJ212" si="2048">SUM(DI209*$E209*$F209*$H209*$L209*DJ$10)</f>
        <v>185864.16816</v>
      </c>
      <c r="DK209" s="101"/>
      <c r="DL209" s="82">
        <f t="shared" ref="DL209:DL212" si="2049">(DK209*$E209*$F209*$H209*$I209*DL$10)</f>
        <v>0</v>
      </c>
      <c r="DM209" s="81">
        <v>1</v>
      </c>
      <c r="DN209" s="82">
        <f t="shared" ref="DN209:DN212" si="2050">(DM209*$E209*$F209*$H209*$I209*DN$10)</f>
        <v>25312.240800000003</v>
      </c>
      <c r="DO209" s="81"/>
      <c r="DP209" s="84">
        <f t="shared" ref="DP209:DP212" si="2051">SUM(DO209*$E209*$F209*$H209)</f>
        <v>0</v>
      </c>
      <c r="DQ209" s="81"/>
      <c r="DR209" s="87"/>
      <c r="DS209" s="81"/>
      <c r="DT209" s="82">
        <f t="shared" ref="DT209:DT212" si="2052">(DS209*$E209*$F209*$H209*$I209*DT$10)</f>
        <v>0</v>
      </c>
      <c r="DU209" s="81"/>
      <c r="DV209" s="82">
        <f t="shared" ref="DV209:DV212" si="2053">(DU209*$E209*$F209*$H209*$I209*DV$10)</f>
        <v>0</v>
      </c>
      <c r="DW209" s="81"/>
      <c r="DX209" s="87"/>
      <c r="DY209" s="86"/>
      <c r="DZ209" s="86"/>
      <c r="EA209" s="81"/>
      <c r="EB209" s="87">
        <f t="shared" ref="EB209:EB212" si="2054">(EA209*$E209*$F209*$H209*$I209)</f>
        <v>0</v>
      </c>
      <c r="EC209" s="81"/>
      <c r="ED209" s="81"/>
      <c r="EE209" s="81"/>
      <c r="EF209" s="88">
        <f t="shared" ref="EF209:EF212" si="2055">(EE209*$E209*$F209*$H209*$I209)</f>
        <v>0</v>
      </c>
      <c r="EG209" s="149"/>
      <c r="EH209" s="149"/>
      <c r="EI209" s="149"/>
      <c r="EJ209" s="149"/>
      <c r="EK209" s="88"/>
      <c r="EL209" s="149"/>
      <c r="EM209" s="146">
        <f t="shared" ref="EM209:EN212" si="2056">SUM(M209,O209,Q209,S209,U209,W209,Y209,AA209,AC209,AE209,AG209,AI209,AK209,AM209,AO209,AQ209,AS209,AU209,AW209,AY209,BA209,BC209,BE209,BG209,BI209,BK209,BM209,BO209,BQ209,BS209,BU209,BW209,BY209,CA209,CC209,CE209,CG209,CI209,CK209,CM209,CO209,CQ209,CS209,CU209,CW209,CY209,DA209,DC209,DE209,DG209,DI209,DK209,DM209,DO209,DQ209,DS209,DU209,DW209,DY209,EA209,EC209)</f>
        <v>3198</v>
      </c>
      <c r="EN209" s="146">
        <f t="shared" si="2056"/>
        <v>84419939.10239999</v>
      </c>
    </row>
    <row r="210" spans="1:144" s="3" customFormat="1" ht="90" customHeight="1" x14ac:dyDescent="0.25">
      <c r="A210" s="143"/>
      <c r="B210" s="73">
        <v>159</v>
      </c>
      <c r="C210" s="147" t="s">
        <v>485</v>
      </c>
      <c r="D210" s="164" t="s">
        <v>486</v>
      </c>
      <c r="E210" s="76">
        <v>17622</v>
      </c>
      <c r="F210" s="77">
        <v>1.41</v>
      </c>
      <c r="G210" s="78"/>
      <c r="H210" s="79">
        <v>1</v>
      </c>
      <c r="I210" s="124">
        <v>1.4</v>
      </c>
      <c r="J210" s="124">
        <v>1.68</v>
      </c>
      <c r="K210" s="124">
        <v>2.23</v>
      </c>
      <c r="L210" s="126">
        <v>2.57</v>
      </c>
      <c r="M210" s="81"/>
      <c r="N210" s="82">
        <f t="shared" si="2001"/>
        <v>0</v>
      </c>
      <c r="O210" s="144"/>
      <c r="P210" s="82">
        <f t="shared" si="2002"/>
        <v>0</v>
      </c>
      <c r="Q210" s="87"/>
      <c r="R210" s="82">
        <f t="shared" si="2003"/>
        <v>0</v>
      </c>
      <c r="S210" s="81"/>
      <c r="T210" s="82">
        <f t="shared" si="2004"/>
        <v>0</v>
      </c>
      <c r="U210" s="81"/>
      <c r="V210" s="82">
        <f t="shared" si="2005"/>
        <v>0</v>
      </c>
      <c r="W210" s="81"/>
      <c r="X210" s="82">
        <f t="shared" si="2006"/>
        <v>0</v>
      </c>
      <c r="Y210" s="87"/>
      <c r="Z210" s="82">
        <f t="shared" si="2007"/>
        <v>0</v>
      </c>
      <c r="AA210" s="81"/>
      <c r="AB210" s="82">
        <f t="shared" si="2008"/>
        <v>0</v>
      </c>
      <c r="AC210" s="87"/>
      <c r="AD210" s="81">
        <f>SUM(AC210*$E210*$F210*$H210*$J210*$AD$10)</f>
        <v>0</v>
      </c>
      <c r="AE210" s="87"/>
      <c r="AF210" s="81">
        <f t="shared" si="2009"/>
        <v>0</v>
      </c>
      <c r="AG210" s="81"/>
      <c r="AH210" s="82">
        <f t="shared" si="2010"/>
        <v>0</v>
      </c>
      <c r="AI210" s="81"/>
      <c r="AJ210" s="82">
        <f t="shared" si="2011"/>
        <v>0</v>
      </c>
      <c r="AK210" s="81"/>
      <c r="AL210" s="82">
        <f t="shared" si="2012"/>
        <v>0</v>
      </c>
      <c r="AM210" s="81"/>
      <c r="AN210" s="82">
        <f t="shared" si="2013"/>
        <v>0</v>
      </c>
      <c r="AO210" s="81"/>
      <c r="AP210" s="82">
        <f t="shared" si="2014"/>
        <v>0</v>
      </c>
      <c r="AQ210" s="81"/>
      <c r="AR210" s="82">
        <f t="shared" si="2015"/>
        <v>0</v>
      </c>
      <c r="AS210" s="81"/>
      <c r="AT210" s="82">
        <f t="shared" si="2016"/>
        <v>0</v>
      </c>
      <c r="AU210" s="81"/>
      <c r="AV210" s="82">
        <f t="shared" si="2017"/>
        <v>0</v>
      </c>
      <c r="AW210" s="81"/>
      <c r="AX210" s="82">
        <f t="shared" ref="AX210:AX212" si="2057">(AW210*$E210*$F210*$H210*$I210*AX$10)</f>
        <v>0</v>
      </c>
      <c r="AY210" s="81"/>
      <c r="AZ210" s="82">
        <f t="shared" si="2018"/>
        <v>0</v>
      </c>
      <c r="BA210" s="81"/>
      <c r="BB210" s="82">
        <f t="shared" si="2019"/>
        <v>0</v>
      </c>
      <c r="BC210" s="81"/>
      <c r="BD210" s="82">
        <f t="shared" si="2020"/>
        <v>0</v>
      </c>
      <c r="BE210" s="81"/>
      <c r="BF210" s="82">
        <f t="shared" si="2021"/>
        <v>0</v>
      </c>
      <c r="BG210" s="81"/>
      <c r="BH210" s="82">
        <f t="shared" si="2022"/>
        <v>0</v>
      </c>
      <c r="BI210" s="81"/>
      <c r="BJ210" s="82">
        <f t="shared" si="2023"/>
        <v>0</v>
      </c>
      <c r="BK210" s="81"/>
      <c r="BL210" s="82">
        <f t="shared" si="2024"/>
        <v>0</v>
      </c>
      <c r="BM210" s="148"/>
      <c r="BN210" s="82">
        <f t="shared" si="2025"/>
        <v>0</v>
      </c>
      <c r="BO210" s="81"/>
      <c r="BP210" s="82">
        <f t="shared" si="2026"/>
        <v>0</v>
      </c>
      <c r="BQ210" s="81"/>
      <c r="BR210" s="82">
        <f t="shared" si="2027"/>
        <v>0</v>
      </c>
      <c r="BS210" s="81"/>
      <c r="BT210" s="82">
        <f t="shared" si="2028"/>
        <v>0</v>
      </c>
      <c r="BU210" s="81"/>
      <c r="BV210" s="82">
        <f t="shared" si="2029"/>
        <v>0</v>
      </c>
      <c r="BW210" s="81"/>
      <c r="BX210" s="82">
        <f t="shared" si="2030"/>
        <v>0</v>
      </c>
      <c r="BY210" s="81">
        <v>4</v>
      </c>
      <c r="BZ210" s="82">
        <f t="shared" si="2031"/>
        <v>139143.31199999998</v>
      </c>
      <c r="CA210" s="87"/>
      <c r="CB210" s="84">
        <f t="shared" ref="CB210:CB212" si="2058">SUM(CA210*$E210*$F210*$H210*$J210*CB$10)</f>
        <v>0</v>
      </c>
      <c r="CC210" s="81"/>
      <c r="CD210" s="84">
        <f t="shared" si="2032"/>
        <v>0</v>
      </c>
      <c r="CE210" s="81">
        <v>3</v>
      </c>
      <c r="CF210" s="84">
        <f t="shared" si="2033"/>
        <v>125228.98079999999</v>
      </c>
      <c r="CG210" s="87"/>
      <c r="CH210" s="84">
        <f t="shared" si="2034"/>
        <v>0</v>
      </c>
      <c r="CI210" s="87"/>
      <c r="CJ210" s="84">
        <f t="shared" si="2035"/>
        <v>0</v>
      </c>
      <c r="CK210" s="81"/>
      <c r="CL210" s="84">
        <f t="shared" si="2036"/>
        <v>0</v>
      </c>
      <c r="CM210" s="81"/>
      <c r="CN210" s="84">
        <f t="shared" si="2037"/>
        <v>0</v>
      </c>
      <c r="CO210" s="87"/>
      <c r="CP210" s="84">
        <f t="shared" si="2038"/>
        <v>0</v>
      </c>
      <c r="CQ210" s="81"/>
      <c r="CR210" s="84">
        <f t="shared" si="2039"/>
        <v>0</v>
      </c>
      <c r="CS210" s="81"/>
      <c r="CT210" s="84">
        <f t="shared" si="2040"/>
        <v>0</v>
      </c>
      <c r="CU210" s="81">
        <v>5</v>
      </c>
      <c r="CV210" s="84">
        <f t="shared" si="2041"/>
        <v>208714.96799999996</v>
      </c>
      <c r="CW210" s="81"/>
      <c r="CX210" s="84">
        <f t="shared" si="2042"/>
        <v>0</v>
      </c>
      <c r="CY210" s="81"/>
      <c r="CZ210" s="84">
        <f t="shared" si="2043"/>
        <v>0</v>
      </c>
      <c r="DA210" s="81"/>
      <c r="DB210" s="84">
        <f t="shared" si="2044"/>
        <v>0</v>
      </c>
      <c r="DC210" s="81">
        <v>1</v>
      </c>
      <c r="DD210" s="81">
        <f t="shared" si="2045"/>
        <v>41742.993599999994</v>
      </c>
      <c r="DE210" s="85">
        <v>0</v>
      </c>
      <c r="DF210" s="81">
        <f t="shared" si="2046"/>
        <v>0</v>
      </c>
      <c r="DG210" s="81"/>
      <c r="DH210" s="81">
        <f t="shared" si="2047"/>
        <v>0</v>
      </c>
      <c r="DI210" s="81"/>
      <c r="DJ210" s="81">
        <f t="shared" si="2048"/>
        <v>0</v>
      </c>
      <c r="DK210" s="101"/>
      <c r="DL210" s="82">
        <f t="shared" si="2049"/>
        <v>0</v>
      </c>
      <c r="DM210" s="81"/>
      <c r="DN210" s="82">
        <f t="shared" si="2050"/>
        <v>0</v>
      </c>
      <c r="DO210" s="81"/>
      <c r="DP210" s="84">
        <f t="shared" si="2051"/>
        <v>0</v>
      </c>
      <c r="DQ210" s="81"/>
      <c r="DR210" s="87"/>
      <c r="DS210" s="81"/>
      <c r="DT210" s="82">
        <f t="shared" si="2052"/>
        <v>0</v>
      </c>
      <c r="DU210" s="81"/>
      <c r="DV210" s="82">
        <f t="shared" si="2053"/>
        <v>0</v>
      </c>
      <c r="DW210" s="81"/>
      <c r="DX210" s="87"/>
      <c r="DY210" s="86"/>
      <c r="DZ210" s="86"/>
      <c r="EA210" s="101"/>
      <c r="EB210" s="87">
        <f t="shared" si="2054"/>
        <v>0</v>
      </c>
      <c r="EC210" s="101"/>
      <c r="ED210" s="101"/>
      <c r="EE210" s="101"/>
      <c r="EF210" s="88">
        <f t="shared" si="2055"/>
        <v>0</v>
      </c>
      <c r="EG210" s="149"/>
      <c r="EH210" s="149"/>
      <c r="EI210" s="149"/>
      <c r="EJ210" s="149"/>
      <c r="EK210" s="88"/>
      <c r="EL210" s="149"/>
      <c r="EM210" s="146">
        <f t="shared" si="2056"/>
        <v>13</v>
      </c>
      <c r="EN210" s="146">
        <f t="shared" si="2056"/>
        <v>514830.25439999992</v>
      </c>
    </row>
    <row r="211" spans="1:144" s="3" customFormat="1" ht="26.25" customHeight="1" x14ac:dyDescent="0.25">
      <c r="A211" s="143"/>
      <c r="B211" s="73">
        <v>160</v>
      </c>
      <c r="C211" s="147" t="s">
        <v>487</v>
      </c>
      <c r="D211" s="164" t="s">
        <v>488</v>
      </c>
      <c r="E211" s="76">
        <v>17622</v>
      </c>
      <c r="F211" s="77">
        <v>2.58</v>
      </c>
      <c r="G211" s="78"/>
      <c r="H211" s="79">
        <v>1</v>
      </c>
      <c r="I211" s="124">
        <v>1.4</v>
      </c>
      <c r="J211" s="124">
        <v>1.68</v>
      </c>
      <c r="K211" s="124">
        <v>2.23</v>
      </c>
      <c r="L211" s="126">
        <v>2.57</v>
      </c>
      <c r="M211" s="127"/>
      <c r="N211" s="82">
        <f t="shared" si="2001"/>
        <v>0</v>
      </c>
      <c r="O211" s="144"/>
      <c r="P211" s="82">
        <f t="shared" si="2002"/>
        <v>0</v>
      </c>
      <c r="Q211" s="144"/>
      <c r="R211" s="82">
        <f t="shared" si="2003"/>
        <v>0</v>
      </c>
      <c r="S211" s="127"/>
      <c r="T211" s="82">
        <f t="shared" si="2004"/>
        <v>0</v>
      </c>
      <c r="U211" s="127"/>
      <c r="V211" s="82">
        <f t="shared" si="2005"/>
        <v>0</v>
      </c>
      <c r="W211" s="127"/>
      <c r="X211" s="82">
        <f t="shared" si="2006"/>
        <v>0</v>
      </c>
      <c r="Y211" s="144"/>
      <c r="Z211" s="82">
        <f t="shared" si="2007"/>
        <v>0</v>
      </c>
      <c r="AA211" s="127"/>
      <c r="AB211" s="82">
        <f t="shared" si="2008"/>
        <v>0</v>
      </c>
      <c r="AC211" s="144"/>
      <c r="AD211" s="81">
        <f>SUM(AC211*$E211*$F211*$H211*$J211*$AD$10)</f>
        <v>0</v>
      </c>
      <c r="AE211" s="144"/>
      <c r="AF211" s="81">
        <f t="shared" si="2009"/>
        <v>0</v>
      </c>
      <c r="AG211" s="127"/>
      <c r="AH211" s="82">
        <f t="shared" si="2010"/>
        <v>0</v>
      </c>
      <c r="AI211" s="127"/>
      <c r="AJ211" s="82">
        <f t="shared" si="2011"/>
        <v>0</v>
      </c>
      <c r="AK211" s="81"/>
      <c r="AL211" s="82">
        <f t="shared" si="2012"/>
        <v>0</v>
      </c>
      <c r="AM211" s="127"/>
      <c r="AN211" s="82">
        <f t="shared" si="2013"/>
        <v>0</v>
      </c>
      <c r="AO211" s="127"/>
      <c r="AP211" s="82">
        <f t="shared" si="2014"/>
        <v>0</v>
      </c>
      <c r="AQ211" s="127"/>
      <c r="AR211" s="82">
        <f t="shared" si="2015"/>
        <v>0</v>
      </c>
      <c r="AS211" s="127"/>
      <c r="AT211" s="82">
        <f t="shared" si="2016"/>
        <v>0</v>
      </c>
      <c r="AU211" s="127"/>
      <c r="AV211" s="82">
        <f t="shared" si="2017"/>
        <v>0</v>
      </c>
      <c r="AW211" s="127"/>
      <c r="AX211" s="82">
        <f t="shared" si="2057"/>
        <v>0</v>
      </c>
      <c r="AY211" s="127"/>
      <c r="AZ211" s="82">
        <f t="shared" si="2018"/>
        <v>0</v>
      </c>
      <c r="BA211" s="127"/>
      <c r="BB211" s="82">
        <f t="shared" si="2019"/>
        <v>0</v>
      </c>
      <c r="BC211" s="127"/>
      <c r="BD211" s="82">
        <f t="shared" si="2020"/>
        <v>0</v>
      </c>
      <c r="BE211" s="127">
        <v>1</v>
      </c>
      <c r="BF211" s="82">
        <f t="shared" si="2021"/>
        <v>63650.663999999997</v>
      </c>
      <c r="BG211" s="127"/>
      <c r="BH211" s="82">
        <f t="shared" si="2022"/>
        <v>0</v>
      </c>
      <c r="BI211" s="127"/>
      <c r="BJ211" s="82">
        <f t="shared" si="2023"/>
        <v>0</v>
      </c>
      <c r="BK211" s="127"/>
      <c r="BL211" s="82">
        <f t="shared" si="2024"/>
        <v>0</v>
      </c>
      <c r="BM211" s="145"/>
      <c r="BN211" s="82">
        <f t="shared" si="2025"/>
        <v>0</v>
      </c>
      <c r="BO211" s="127"/>
      <c r="BP211" s="82">
        <f t="shared" si="2026"/>
        <v>0</v>
      </c>
      <c r="BQ211" s="127"/>
      <c r="BR211" s="82">
        <f t="shared" si="2027"/>
        <v>0</v>
      </c>
      <c r="BS211" s="81"/>
      <c r="BT211" s="82">
        <f t="shared" si="2028"/>
        <v>0</v>
      </c>
      <c r="BU211" s="127"/>
      <c r="BV211" s="82">
        <f t="shared" si="2029"/>
        <v>0</v>
      </c>
      <c r="BW211" s="127"/>
      <c r="BX211" s="82">
        <f t="shared" si="2030"/>
        <v>0</v>
      </c>
      <c r="BY211" s="187"/>
      <c r="BZ211" s="82">
        <f t="shared" si="2031"/>
        <v>0</v>
      </c>
      <c r="CA211" s="144"/>
      <c r="CB211" s="84">
        <f t="shared" si="2058"/>
        <v>0</v>
      </c>
      <c r="CC211" s="127"/>
      <c r="CD211" s="84">
        <f t="shared" si="2032"/>
        <v>0</v>
      </c>
      <c r="CE211" s="127"/>
      <c r="CF211" s="84">
        <f t="shared" si="2033"/>
        <v>0</v>
      </c>
      <c r="CG211" s="144"/>
      <c r="CH211" s="84">
        <f t="shared" si="2034"/>
        <v>0</v>
      </c>
      <c r="CI211" s="144"/>
      <c r="CJ211" s="84">
        <f t="shared" si="2035"/>
        <v>0</v>
      </c>
      <c r="CK211" s="127"/>
      <c r="CL211" s="84">
        <f t="shared" si="2036"/>
        <v>0</v>
      </c>
      <c r="CM211" s="127"/>
      <c r="CN211" s="84">
        <f t="shared" si="2037"/>
        <v>0</v>
      </c>
      <c r="CO211" s="144"/>
      <c r="CP211" s="84">
        <f t="shared" si="2038"/>
        <v>0</v>
      </c>
      <c r="CQ211" s="127"/>
      <c r="CR211" s="84">
        <f t="shared" si="2039"/>
        <v>0</v>
      </c>
      <c r="CS211" s="127"/>
      <c r="CT211" s="84">
        <f t="shared" si="2040"/>
        <v>0</v>
      </c>
      <c r="CU211" s="127"/>
      <c r="CV211" s="84">
        <f t="shared" si="2041"/>
        <v>0</v>
      </c>
      <c r="CW211" s="81"/>
      <c r="CX211" s="84">
        <f t="shared" si="2042"/>
        <v>0</v>
      </c>
      <c r="CY211" s="81"/>
      <c r="CZ211" s="84">
        <f t="shared" si="2043"/>
        <v>0</v>
      </c>
      <c r="DA211" s="127"/>
      <c r="DB211" s="84">
        <f t="shared" si="2044"/>
        <v>0</v>
      </c>
      <c r="DC211" s="127"/>
      <c r="DD211" s="81">
        <f t="shared" si="2045"/>
        <v>0</v>
      </c>
      <c r="DE211" s="92"/>
      <c r="DF211" s="81">
        <f t="shared" si="2046"/>
        <v>0</v>
      </c>
      <c r="DG211" s="127"/>
      <c r="DH211" s="81">
        <f t="shared" si="2047"/>
        <v>0</v>
      </c>
      <c r="DI211" s="127"/>
      <c r="DJ211" s="81">
        <f t="shared" si="2048"/>
        <v>0</v>
      </c>
      <c r="DK211" s="101"/>
      <c r="DL211" s="82">
        <f t="shared" si="2049"/>
        <v>0</v>
      </c>
      <c r="DM211" s="81"/>
      <c r="DN211" s="82">
        <f t="shared" si="2050"/>
        <v>0</v>
      </c>
      <c r="DO211" s="127"/>
      <c r="DP211" s="84">
        <f t="shared" si="2051"/>
        <v>0</v>
      </c>
      <c r="DQ211" s="81"/>
      <c r="DR211" s="87"/>
      <c r="DS211" s="81"/>
      <c r="DT211" s="82">
        <f t="shared" si="2052"/>
        <v>0</v>
      </c>
      <c r="DU211" s="81"/>
      <c r="DV211" s="82">
        <f t="shared" si="2053"/>
        <v>0</v>
      </c>
      <c r="DW211" s="81"/>
      <c r="DX211" s="87"/>
      <c r="DY211" s="86"/>
      <c r="DZ211" s="86"/>
      <c r="EA211" s="101"/>
      <c r="EB211" s="87">
        <f t="shared" si="2054"/>
        <v>0</v>
      </c>
      <c r="EC211" s="101"/>
      <c r="ED211" s="101"/>
      <c r="EE211" s="101"/>
      <c r="EF211" s="88">
        <f t="shared" si="2055"/>
        <v>0</v>
      </c>
      <c r="EG211" s="149"/>
      <c r="EH211" s="149"/>
      <c r="EI211" s="149"/>
      <c r="EJ211" s="149"/>
      <c r="EK211" s="88"/>
      <c r="EL211" s="149"/>
      <c r="EM211" s="146">
        <f t="shared" si="2056"/>
        <v>1</v>
      </c>
      <c r="EN211" s="146">
        <f t="shared" si="2056"/>
        <v>63650.663999999997</v>
      </c>
    </row>
    <row r="212" spans="1:144" s="3" customFormat="1" ht="45" customHeight="1" x14ac:dyDescent="0.25">
      <c r="A212" s="143"/>
      <c r="B212" s="73">
        <v>161</v>
      </c>
      <c r="C212" s="147" t="s">
        <v>489</v>
      </c>
      <c r="D212" s="164" t="s">
        <v>490</v>
      </c>
      <c r="E212" s="76">
        <v>17622</v>
      </c>
      <c r="F212" s="151">
        <v>12.27</v>
      </c>
      <c r="G212" s="78"/>
      <c r="H212" s="79">
        <v>1</v>
      </c>
      <c r="I212" s="124">
        <v>1.4</v>
      </c>
      <c r="J212" s="124">
        <v>1.68</v>
      </c>
      <c r="K212" s="124">
        <v>2.23</v>
      </c>
      <c r="L212" s="126">
        <v>2.57</v>
      </c>
      <c r="M212" s="127"/>
      <c r="N212" s="82">
        <f t="shared" si="2001"/>
        <v>0</v>
      </c>
      <c r="O212" s="144"/>
      <c r="P212" s="82">
        <f t="shared" si="2002"/>
        <v>0</v>
      </c>
      <c r="Q212" s="144"/>
      <c r="R212" s="82">
        <f t="shared" si="2003"/>
        <v>0</v>
      </c>
      <c r="S212" s="127"/>
      <c r="T212" s="82">
        <f t="shared" si="2004"/>
        <v>0</v>
      </c>
      <c r="U212" s="127"/>
      <c r="V212" s="82">
        <f t="shared" si="2005"/>
        <v>0</v>
      </c>
      <c r="W212" s="127"/>
      <c r="X212" s="82">
        <f t="shared" si="2006"/>
        <v>0</v>
      </c>
      <c r="Y212" s="144"/>
      <c r="Z212" s="82">
        <f t="shared" si="2007"/>
        <v>0</v>
      </c>
      <c r="AA212" s="127"/>
      <c r="AB212" s="82">
        <f t="shared" si="2008"/>
        <v>0</v>
      </c>
      <c r="AC212" s="144"/>
      <c r="AD212" s="81">
        <f>SUM(AC212*$E212*$F212*$H212*$J212*$AD$10)</f>
        <v>0</v>
      </c>
      <c r="AE212" s="144"/>
      <c r="AF212" s="81">
        <f t="shared" si="2009"/>
        <v>0</v>
      </c>
      <c r="AG212" s="127"/>
      <c r="AH212" s="82">
        <f t="shared" si="2010"/>
        <v>0</v>
      </c>
      <c r="AI212" s="127"/>
      <c r="AJ212" s="82">
        <f t="shared" si="2011"/>
        <v>0</v>
      </c>
      <c r="AK212" s="81"/>
      <c r="AL212" s="82">
        <f t="shared" si="2012"/>
        <v>0</v>
      </c>
      <c r="AM212" s="127"/>
      <c r="AN212" s="82">
        <f t="shared" si="2013"/>
        <v>0</v>
      </c>
      <c r="AO212" s="127"/>
      <c r="AP212" s="82">
        <f t="shared" si="2014"/>
        <v>0</v>
      </c>
      <c r="AQ212" s="127"/>
      <c r="AR212" s="82">
        <f t="shared" si="2015"/>
        <v>0</v>
      </c>
      <c r="AS212" s="127"/>
      <c r="AT212" s="82">
        <f t="shared" si="2016"/>
        <v>0</v>
      </c>
      <c r="AU212" s="127"/>
      <c r="AV212" s="82">
        <f t="shared" si="2017"/>
        <v>0</v>
      </c>
      <c r="AW212" s="127"/>
      <c r="AX212" s="82">
        <f t="shared" si="2057"/>
        <v>0</v>
      </c>
      <c r="AY212" s="127"/>
      <c r="AZ212" s="82">
        <f t="shared" si="2018"/>
        <v>0</v>
      </c>
      <c r="BA212" s="127"/>
      <c r="BB212" s="82">
        <f t="shared" si="2019"/>
        <v>0</v>
      </c>
      <c r="BC212" s="127"/>
      <c r="BD212" s="82">
        <f t="shared" si="2020"/>
        <v>0</v>
      </c>
      <c r="BE212" s="127"/>
      <c r="BF212" s="82">
        <f t="shared" si="2021"/>
        <v>0</v>
      </c>
      <c r="BG212" s="127"/>
      <c r="BH212" s="82">
        <f t="shared" si="2022"/>
        <v>0</v>
      </c>
      <c r="BI212" s="127"/>
      <c r="BJ212" s="82">
        <f t="shared" si="2023"/>
        <v>0</v>
      </c>
      <c r="BK212" s="127"/>
      <c r="BL212" s="82">
        <f t="shared" si="2024"/>
        <v>0</v>
      </c>
      <c r="BM212" s="145"/>
      <c r="BN212" s="82">
        <f t="shared" si="2025"/>
        <v>0</v>
      </c>
      <c r="BO212" s="127"/>
      <c r="BP212" s="82">
        <f t="shared" si="2026"/>
        <v>0</v>
      </c>
      <c r="BQ212" s="127"/>
      <c r="BR212" s="82">
        <f t="shared" si="2027"/>
        <v>0</v>
      </c>
      <c r="BS212" s="81"/>
      <c r="BT212" s="82">
        <f t="shared" si="2028"/>
        <v>0</v>
      </c>
      <c r="BU212" s="127"/>
      <c r="BV212" s="82">
        <f t="shared" si="2029"/>
        <v>0</v>
      </c>
      <c r="BW212" s="127"/>
      <c r="BX212" s="82">
        <f t="shared" si="2030"/>
        <v>0</v>
      </c>
      <c r="BY212" s="187"/>
      <c r="BZ212" s="82">
        <f t="shared" si="2031"/>
        <v>0</v>
      </c>
      <c r="CA212" s="144"/>
      <c r="CB212" s="84">
        <f t="shared" si="2058"/>
        <v>0</v>
      </c>
      <c r="CC212" s="127"/>
      <c r="CD212" s="84">
        <f t="shared" si="2032"/>
        <v>0</v>
      </c>
      <c r="CE212" s="127"/>
      <c r="CF212" s="84">
        <f t="shared" si="2033"/>
        <v>0</v>
      </c>
      <c r="CG212" s="144"/>
      <c r="CH212" s="84">
        <f t="shared" si="2034"/>
        <v>0</v>
      </c>
      <c r="CI212" s="144"/>
      <c r="CJ212" s="84">
        <f t="shared" si="2035"/>
        <v>0</v>
      </c>
      <c r="CK212" s="127"/>
      <c r="CL212" s="84">
        <f t="shared" si="2036"/>
        <v>0</v>
      </c>
      <c r="CM212" s="127"/>
      <c r="CN212" s="84">
        <f t="shared" si="2037"/>
        <v>0</v>
      </c>
      <c r="CO212" s="144"/>
      <c r="CP212" s="84">
        <f t="shared" si="2038"/>
        <v>0</v>
      </c>
      <c r="CQ212" s="127"/>
      <c r="CR212" s="84">
        <f t="shared" si="2039"/>
        <v>0</v>
      </c>
      <c r="CS212" s="127"/>
      <c r="CT212" s="84">
        <f t="shared" si="2040"/>
        <v>0</v>
      </c>
      <c r="CU212" s="127"/>
      <c r="CV212" s="84">
        <f t="shared" si="2041"/>
        <v>0</v>
      </c>
      <c r="CW212" s="81"/>
      <c r="CX212" s="84">
        <f t="shared" si="2042"/>
        <v>0</v>
      </c>
      <c r="CY212" s="127"/>
      <c r="CZ212" s="84">
        <f t="shared" si="2043"/>
        <v>0</v>
      </c>
      <c r="DA212" s="127"/>
      <c r="DB212" s="84">
        <f t="shared" si="2044"/>
        <v>0</v>
      </c>
      <c r="DC212" s="127"/>
      <c r="DD212" s="81">
        <f t="shared" si="2045"/>
        <v>0</v>
      </c>
      <c r="DE212" s="92"/>
      <c r="DF212" s="81">
        <f t="shared" si="2046"/>
        <v>0</v>
      </c>
      <c r="DG212" s="127"/>
      <c r="DH212" s="81">
        <f t="shared" si="2047"/>
        <v>0</v>
      </c>
      <c r="DI212" s="127"/>
      <c r="DJ212" s="81">
        <f t="shared" si="2048"/>
        <v>0</v>
      </c>
      <c r="DK212" s="101"/>
      <c r="DL212" s="82">
        <f t="shared" si="2049"/>
        <v>0</v>
      </c>
      <c r="DM212" s="81"/>
      <c r="DN212" s="82">
        <f t="shared" si="2050"/>
        <v>0</v>
      </c>
      <c r="DO212" s="127"/>
      <c r="DP212" s="84">
        <f t="shared" si="2051"/>
        <v>0</v>
      </c>
      <c r="DQ212" s="127"/>
      <c r="DR212" s="87"/>
      <c r="DS212" s="81"/>
      <c r="DT212" s="82">
        <f t="shared" si="2052"/>
        <v>0</v>
      </c>
      <c r="DU212" s="81"/>
      <c r="DV212" s="82">
        <f t="shared" si="2053"/>
        <v>0</v>
      </c>
      <c r="DW212" s="81"/>
      <c r="DX212" s="87"/>
      <c r="DY212" s="86"/>
      <c r="DZ212" s="86"/>
      <c r="EA212" s="101"/>
      <c r="EB212" s="87">
        <f t="shared" si="2054"/>
        <v>0</v>
      </c>
      <c r="EC212" s="101"/>
      <c r="ED212" s="101"/>
      <c r="EE212" s="101"/>
      <c r="EF212" s="88">
        <f t="shared" si="2055"/>
        <v>0</v>
      </c>
      <c r="EG212" s="149"/>
      <c r="EH212" s="149"/>
      <c r="EI212" s="149"/>
      <c r="EJ212" s="149"/>
      <c r="EK212" s="88"/>
      <c r="EL212" s="149"/>
      <c r="EM212" s="146">
        <f t="shared" si="2056"/>
        <v>0</v>
      </c>
      <c r="EN212" s="146">
        <f t="shared" si="2056"/>
        <v>0</v>
      </c>
    </row>
    <row r="213" spans="1:144" s="122" customFormat="1" ht="15" customHeight="1" x14ac:dyDescent="0.25">
      <c r="A213" s="63">
        <v>36</v>
      </c>
      <c r="B213" s="63"/>
      <c r="C213" s="174" t="s">
        <v>491</v>
      </c>
      <c r="D213" s="163" t="s">
        <v>492</v>
      </c>
      <c r="E213" s="76">
        <v>17622</v>
      </c>
      <c r="F213" s="138"/>
      <c r="G213" s="78"/>
      <c r="H213" s="66"/>
      <c r="I213" s="131">
        <v>1.4</v>
      </c>
      <c r="J213" s="131">
        <v>1.68</v>
      </c>
      <c r="K213" s="131">
        <v>2.23</v>
      </c>
      <c r="L213" s="120">
        <v>2.57</v>
      </c>
      <c r="M213" s="132">
        <f t="shared" ref="M213:AL213" si="2059">SUM(M214:M243)</f>
        <v>4</v>
      </c>
      <c r="N213" s="132">
        <f>SUM(N214:N243)</f>
        <v>775649.95200000005</v>
      </c>
      <c r="O213" s="132">
        <f t="shared" ref="O213" si="2060">SUM(O214:O243)</f>
        <v>0</v>
      </c>
      <c r="P213" s="132">
        <f t="shared" si="2059"/>
        <v>0</v>
      </c>
      <c r="Q213" s="132">
        <f t="shared" si="2059"/>
        <v>5</v>
      </c>
      <c r="R213" s="132">
        <f t="shared" si="2059"/>
        <v>49341.599999999999</v>
      </c>
      <c r="S213" s="132">
        <f t="shared" si="2059"/>
        <v>0</v>
      </c>
      <c r="T213" s="132">
        <f t="shared" si="2059"/>
        <v>0</v>
      </c>
      <c r="U213" s="132">
        <f t="shared" si="2059"/>
        <v>48</v>
      </c>
      <c r="V213" s="132">
        <f t="shared" si="2059"/>
        <v>1296089.5850496003</v>
      </c>
      <c r="W213" s="132">
        <f t="shared" si="2059"/>
        <v>0</v>
      </c>
      <c r="X213" s="132">
        <f t="shared" si="2059"/>
        <v>0</v>
      </c>
      <c r="Y213" s="132">
        <f t="shared" si="2059"/>
        <v>0</v>
      </c>
      <c r="Z213" s="132">
        <f t="shared" si="2059"/>
        <v>0</v>
      </c>
      <c r="AA213" s="132">
        <f t="shared" si="2059"/>
        <v>250</v>
      </c>
      <c r="AB213" s="132">
        <f t="shared" si="2059"/>
        <v>2467080</v>
      </c>
      <c r="AC213" s="132">
        <f t="shared" ref="AC213" si="2061">SUM(AC214:AC243)</f>
        <v>2</v>
      </c>
      <c r="AD213" s="132">
        <f t="shared" si="2059"/>
        <v>23683.968000000001</v>
      </c>
      <c r="AE213" s="132">
        <f t="shared" si="2059"/>
        <v>0</v>
      </c>
      <c r="AF213" s="132">
        <f t="shared" si="2059"/>
        <v>0</v>
      </c>
      <c r="AG213" s="132">
        <f t="shared" si="2059"/>
        <v>0</v>
      </c>
      <c r="AH213" s="132">
        <f t="shared" si="2059"/>
        <v>0</v>
      </c>
      <c r="AI213" s="132">
        <f t="shared" si="2059"/>
        <v>0</v>
      </c>
      <c r="AJ213" s="132">
        <f t="shared" si="2059"/>
        <v>0</v>
      </c>
      <c r="AK213" s="132">
        <f t="shared" si="2059"/>
        <v>375</v>
      </c>
      <c r="AL213" s="132">
        <f t="shared" si="2059"/>
        <v>26276238.141912002</v>
      </c>
      <c r="AM213" s="132">
        <f t="shared" ref="AM213:CX213" si="2062">SUM(AM214:AM243)</f>
        <v>0</v>
      </c>
      <c r="AN213" s="132">
        <f t="shared" si="2062"/>
        <v>0</v>
      </c>
      <c r="AO213" s="132">
        <f t="shared" si="2062"/>
        <v>348</v>
      </c>
      <c r="AP213" s="132">
        <f t="shared" si="2062"/>
        <v>5076508.9934592005</v>
      </c>
      <c r="AQ213" s="132">
        <f t="shared" si="2062"/>
        <v>350</v>
      </c>
      <c r="AR213" s="132">
        <f t="shared" si="2062"/>
        <v>3453912</v>
      </c>
      <c r="AS213" s="132">
        <f t="shared" si="2062"/>
        <v>63</v>
      </c>
      <c r="AT213" s="132">
        <f t="shared" si="2062"/>
        <v>3264193.5973415999</v>
      </c>
      <c r="AU213" s="132">
        <f t="shared" si="2062"/>
        <v>100</v>
      </c>
      <c r="AV213" s="132">
        <f t="shared" si="2062"/>
        <v>986831.99999999988</v>
      </c>
      <c r="AW213" s="132">
        <f t="shared" si="2062"/>
        <v>861</v>
      </c>
      <c r="AX213" s="132">
        <f t="shared" si="2062"/>
        <v>15316329.357489603</v>
      </c>
      <c r="AY213" s="132">
        <f t="shared" si="2062"/>
        <v>0</v>
      </c>
      <c r="AZ213" s="132">
        <f t="shared" si="2062"/>
        <v>0</v>
      </c>
      <c r="BA213" s="132">
        <f t="shared" si="2062"/>
        <v>3</v>
      </c>
      <c r="BB213" s="132">
        <f t="shared" si="2062"/>
        <v>132250.8120912</v>
      </c>
      <c r="BC213" s="132">
        <f t="shared" si="2062"/>
        <v>0</v>
      </c>
      <c r="BD213" s="132">
        <f t="shared" si="2062"/>
        <v>0</v>
      </c>
      <c r="BE213" s="132">
        <f t="shared" si="2062"/>
        <v>0</v>
      </c>
      <c r="BF213" s="132">
        <f t="shared" si="2062"/>
        <v>0</v>
      </c>
      <c r="BG213" s="132">
        <f t="shared" si="2062"/>
        <v>0</v>
      </c>
      <c r="BH213" s="132">
        <f t="shared" si="2062"/>
        <v>0</v>
      </c>
      <c r="BI213" s="132">
        <f t="shared" si="2062"/>
        <v>0</v>
      </c>
      <c r="BJ213" s="132">
        <f t="shared" si="2062"/>
        <v>0</v>
      </c>
      <c r="BK213" s="132">
        <f t="shared" si="2062"/>
        <v>0</v>
      </c>
      <c r="BL213" s="132">
        <f t="shared" si="2062"/>
        <v>0</v>
      </c>
      <c r="BM213" s="132">
        <f t="shared" si="2062"/>
        <v>0</v>
      </c>
      <c r="BN213" s="132">
        <f t="shared" si="2062"/>
        <v>0</v>
      </c>
      <c r="BO213" s="132">
        <f t="shared" si="2062"/>
        <v>30</v>
      </c>
      <c r="BP213" s="132">
        <f t="shared" si="2062"/>
        <v>296049.59999999998</v>
      </c>
      <c r="BQ213" s="132">
        <f t="shared" si="2062"/>
        <v>0</v>
      </c>
      <c r="BR213" s="132">
        <f t="shared" si="2062"/>
        <v>0</v>
      </c>
      <c r="BS213" s="132">
        <f t="shared" si="2062"/>
        <v>0</v>
      </c>
      <c r="BT213" s="132">
        <f t="shared" si="2062"/>
        <v>0</v>
      </c>
      <c r="BU213" s="132">
        <f t="shared" si="2062"/>
        <v>0</v>
      </c>
      <c r="BV213" s="132">
        <f t="shared" si="2062"/>
        <v>0</v>
      </c>
      <c r="BW213" s="132">
        <f t="shared" si="2062"/>
        <v>30</v>
      </c>
      <c r="BX213" s="132">
        <f t="shared" si="2062"/>
        <v>296049.59999999998</v>
      </c>
      <c r="BY213" s="132">
        <f t="shared" si="2062"/>
        <v>17</v>
      </c>
      <c r="BZ213" s="132">
        <f t="shared" si="2062"/>
        <v>535849.77600000007</v>
      </c>
      <c r="CA213" s="132">
        <f t="shared" si="2062"/>
        <v>131</v>
      </c>
      <c r="CB213" s="132">
        <f t="shared" si="2062"/>
        <v>1553076.2016</v>
      </c>
      <c r="CC213" s="132">
        <f t="shared" si="2062"/>
        <v>0</v>
      </c>
      <c r="CD213" s="132">
        <f t="shared" si="2062"/>
        <v>0</v>
      </c>
      <c r="CE213" s="132">
        <f t="shared" si="2062"/>
        <v>100</v>
      </c>
      <c r="CF213" s="132">
        <f t="shared" si="2062"/>
        <v>1184198.3999999999</v>
      </c>
      <c r="CG213" s="132">
        <f t="shared" si="2062"/>
        <v>0</v>
      </c>
      <c r="CH213" s="132">
        <f t="shared" si="2062"/>
        <v>0</v>
      </c>
      <c r="CI213" s="132">
        <f t="shared" si="2062"/>
        <v>0</v>
      </c>
      <c r="CJ213" s="132">
        <f t="shared" si="2062"/>
        <v>0</v>
      </c>
      <c r="CK213" s="132">
        <f t="shared" si="2062"/>
        <v>25</v>
      </c>
      <c r="CL213" s="132">
        <f t="shared" si="2062"/>
        <v>296049.59999999998</v>
      </c>
      <c r="CM213" s="132">
        <f t="shared" si="2062"/>
        <v>0</v>
      </c>
      <c r="CN213" s="132">
        <f t="shared" si="2062"/>
        <v>0</v>
      </c>
      <c r="CO213" s="132">
        <f t="shared" si="2062"/>
        <v>0</v>
      </c>
      <c r="CP213" s="132">
        <f t="shared" si="2062"/>
        <v>0</v>
      </c>
      <c r="CQ213" s="132">
        <f t="shared" si="2062"/>
        <v>0</v>
      </c>
      <c r="CR213" s="132">
        <f t="shared" si="2062"/>
        <v>0</v>
      </c>
      <c r="CS213" s="132">
        <f t="shared" si="2062"/>
        <v>0</v>
      </c>
      <c r="CT213" s="132">
        <f t="shared" si="2062"/>
        <v>0</v>
      </c>
      <c r="CU213" s="132">
        <f t="shared" si="2062"/>
        <v>0</v>
      </c>
      <c r="CV213" s="132">
        <f t="shared" si="2062"/>
        <v>0</v>
      </c>
      <c r="CW213" s="132">
        <f t="shared" si="2062"/>
        <v>250</v>
      </c>
      <c r="CX213" s="132">
        <f t="shared" si="2062"/>
        <v>2960496</v>
      </c>
      <c r="CY213" s="132">
        <f t="shared" ref="CY213:EN213" si="2063">SUM(CY214:CY243)</f>
        <v>0</v>
      </c>
      <c r="CZ213" s="132">
        <f t="shared" si="2063"/>
        <v>0</v>
      </c>
      <c r="DA213" s="132">
        <f t="shared" si="2063"/>
        <v>0</v>
      </c>
      <c r="DB213" s="132">
        <f t="shared" si="2063"/>
        <v>0</v>
      </c>
      <c r="DC213" s="132">
        <f t="shared" si="2063"/>
        <v>0</v>
      </c>
      <c r="DD213" s="132">
        <f t="shared" si="2063"/>
        <v>0</v>
      </c>
      <c r="DE213" s="132">
        <f t="shared" si="2063"/>
        <v>0</v>
      </c>
      <c r="DF213" s="132">
        <f t="shared" si="2063"/>
        <v>0</v>
      </c>
      <c r="DG213" s="132">
        <f t="shared" si="2063"/>
        <v>0</v>
      </c>
      <c r="DH213" s="132">
        <f t="shared" si="2063"/>
        <v>0</v>
      </c>
      <c r="DI213" s="132">
        <f t="shared" si="2063"/>
        <v>0</v>
      </c>
      <c r="DJ213" s="132">
        <f t="shared" si="2063"/>
        <v>0</v>
      </c>
      <c r="DK213" s="132">
        <f t="shared" si="2063"/>
        <v>0</v>
      </c>
      <c r="DL213" s="132">
        <f t="shared" si="2063"/>
        <v>0</v>
      </c>
      <c r="DM213" s="132">
        <f t="shared" si="2063"/>
        <v>0</v>
      </c>
      <c r="DN213" s="132">
        <f t="shared" si="2063"/>
        <v>0</v>
      </c>
      <c r="DO213" s="132">
        <f t="shared" si="2063"/>
        <v>0</v>
      </c>
      <c r="DP213" s="132">
        <f t="shared" si="2063"/>
        <v>0</v>
      </c>
      <c r="DQ213" s="132">
        <f t="shared" si="2063"/>
        <v>0</v>
      </c>
      <c r="DR213" s="132">
        <f t="shared" si="2063"/>
        <v>0</v>
      </c>
      <c r="DS213" s="132">
        <f t="shared" si="2063"/>
        <v>0</v>
      </c>
      <c r="DT213" s="132">
        <f t="shared" si="2063"/>
        <v>0</v>
      </c>
      <c r="DU213" s="132">
        <f t="shared" si="2063"/>
        <v>0</v>
      </c>
      <c r="DV213" s="132">
        <f t="shared" si="2063"/>
        <v>0</v>
      </c>
      <c r="DW213" s="132">
        <f t="shared" si="2063"/>
        <v>0</v>
      </c>
      <c r="DX213" s="132">
        <f t="shared" si="2063"/>
        <v>0</v>
      </c>
      <c r="DY213" s="132">
        <f t="shared" si="2063"/>
        <v>0</v>
      </c>
      <c r="DZ213" s="132">
        <f t="shared" si="2063"/>
        <v>0</v>
      </c>
      <c r="EA213" s="132">
        <f t="shared" si="2063"/>
        <v>0</v>
      </c>
      <c r="EB213" s="132">
        <f t="shared" si="2063"/>
        <v>0</v>
      </c>
      <c r="EC213" s="132">
        <f t="shared" si="2063"/>
        <v>0</v>
      </c>
      <c r="ED213" s="132">
        <f t="shared" si="2063"/>
        <v>0</v>
      </c>
      <c r="EE213" s="132"/>
      <c r="EF213" s="132"/>
      <c r="EG213" s="132"/>
      <c r="EH213" s="132"/>
      <c r="EI213" s="132"/>
      <c r="EJ213" s="132"/>
      <c r="EK213" s="132"/>
      <c r="EL213" s="132"/>
      <c r="EM213" s="132">
        <f t="shared" si="2063"/>
        <v>2992</v>
      </c>
      <c r="EN213" s="132">
        <f t="shared" si="2063"/>
        <v>66239879.184943207</v>
      </c>
    </row>
    <row r="214" spans="1:144" s="3" customFormat="1" ht="30" customHeight="1" x14ac:dyDescent="0.25">
      <c r="A214" s="143"/>
      <c r="B214" s="73">
        <v>162</v>
      </c>
      <c r="C214" s="147" t="s">
        <v>493</v>
      </c>
      <c r="D214" s="164" t="s">
        <v>494</v>
      </c>
      <c r="E214" s="76">
        <v>17622</v>
      </c>
      <c r="F214" s="77">
        <v>7.86</v>
      </c>
      <c r="G214" s="78"/>
      <c r="H214" s="189">
        <v>1</v>
      </c>
      <c r="I214" s="124">
        <v>1.4</v>
      </c>
      <c r="J214" s="124">
        <v>1.68</v>
      </c>
      <c r="K214" s="124">
        <v>2.23</v>
      </c>
      <c r="L214" s="126">
        <v>2.57</v>
      </c>
      <c r="M214" s="81">
        <v>4</v>
      </c>
      <c r="N214" s="82">
        <f t="shared" ref="N214:N215" si="2064">(M214*$E214*$F214*$H214*$I214*N$10)</f>
        <v>775649.95200000005</v>
      </c>
      <c r="O214" s="190"/>
      <c r="P214" s="82">
        <f t="shared" ref="P214:P215" si="2065">(O214*$E214*$F214*$H214*$I214*P$10)</f>
        <v>0</v>
      </c>
      <c r="Q214" s="85"/>
      <c r="R214" s="82">
        <f t="shared" ref="R214:R215" si="2066">(Q214*$E214*$F214*$H214*$I214*R$10)</f>
        <v>0</v>
      </c>
      <c r="S214" s="81"/>
      <c r="T214" s="82">
        <f t="shared" ref="T214:T215" si="2067">(S214*$E214*$F214*$H214*$I214*T$10)</f>
        <v>0</v>
      </c>
      <c r="U214" s="81">
        <v>0</v>
      </c>
      <c r="V214" s="82">
        <f t="shared" ref="V214:V215" si="2068">(U214*$E214*$F214*$H214*$I214*V$10)</f>
        <v>0</v>
      </c>
      <c r="W214" s="81"/>
      <c r="X214" s="82">
        <f t="shared" ref="X214:X215" si="2069">(W214*$E214*$F214*$H214*$I214*X$10)</f>
        <v>0</v>
      </c>
      <c r="Y214" s="85"/>
      <c r="Z214" s="82">
        <f t="shared" ref="Z214:Z215" si="2070">(Y214*$E214*$F214*$H214*$I214*Z$10)</f>
        <v>0</v>
      </c>
      <c r="AA214" s="81"/>
      <c r="AB214" s="82">
        <f t="shared" ref="AB214:AB215" si="2071">(AA214*$E214*$F214*$H214*$I214*AB$10)</f>
        <v>0</v>
      </c>
      <c r="AC214" s="85"/>
      <c r="AD214" s="81">
        <f>SUM(AC214*$E214*$F214*$H214*$J214*$AD$10)</f>
        <v>0</v>
      </c>
      <c r="AE214" s="87"/>
      <c r="AF214" s="81">
        <f t="shared" ref="AF214:AF215" si="2072">SUM(AE214*$E214*$F214*$H214*$J214)</f>
        <v>0</v>
      </c>
      <c r="AG214" s="81"/>
      <c r="AH214" s="82">
        <f t="shared" ref="AH214:AH215" si="2073">(AG214*$E214*$F214*$H214*$I214*AH$10)</f>
        <v>0</v>
      </c>
      <c r="AI214" s="81"/>
      <c r="AJ214" s="82">
        <f t="shared" ref="AJ214:AJ215" si="2074">(AI214*$E214*$F214*$H214*$I214*AJ$10)</f>
        <v>0</v>
      </c>
      <c r="AK214" s="81"/>
      <c r="AL214" s="82">
        <f t="shared" ref="AL214:AL215" si="2075">(AK214*$E214*$F214*$H214*$I214*AL$10)</f>
        <v>0</v>
      </c>
      <c r="AM214" s="81"/>
      <c r="AN214" s="82">
        <f t="shared" ref="AN214:AN215" si="2076">(AM214*$E214*$F214*$H214*$I214*AN$10)</f>
        <v>0</v>
      </c>
      <c r="AO214" s="81"/>
      <c r="AP214" s="82">
        <f t="shared" ref="AP214:AP215" si="2077">(AO214*$E214*$F214*$H214*$I214*AP$10)</f>
        <v>0</v>
      </c>
      <c r="AQ214" s="81"/>
      <c r="AR214" s="82">
        <f t="shared" ref="AR214:AR215" si="2078">(AQ214*$E214*$F214*$H214*$I214*AR$10)</f>
        <v>0</v>
      </c>
      <c r="AS214" s="81"/>
      <c r="AT214" s="82">
        <f t="shared" ref="AT214:AT215" si="2079">(AS214*$E214*$F214*$H214*$I214*AT$10)</f>
        <v>0</v>
      </c>
      <c r="AU214" s="81"/>
      <c r="AV214" s="82">
        <f t="shared" ref="AV214:AV215" si="2080">(AU214*$E214*$F214*$H214*$I214*AV$10)</f>
        <v>0</v>
      </c>
      <c r="AW214" s="81">
        <v>13</v>
      </c>
      <c r="AX214" s="82">
        <f t="shared" ref="AX214:AX215" si="2081">(AW214*$E214*$F214*$H214*$I214*AX$10)</f>
        <v>2520862.3439999996</v>
      </c>
      <c r="AY214" s="81"/>
      <c r="AZ214" s="82">
        <f t="shared" ref="AZ214:AZ215" si="2082">(AY214*$E214*$F214*$H214*$I214*AZ$10)</f>
        <v>0</v>
      </c>
      <c r="BA214" s="81"/>
      <c r="BB214" s="82">
        <f t="shared" ref="BB214:BB215" si="2083">(BA214*$E214*$F214*$H214*$I214*BB$10)</f>
        <v>0</v>
      </c>
      <c r="BC214" s="81"/>
      <c r="BD214" s="82">
        <f t="shared" ref="BD214:BD215" si="2084">(BC214*$E214*$F214*$H214*$I214*BD$10)</f>
        <v>0</v>
      </c>
      <c r="BE214" s="81"/>
      <c r="BF214" s="82">
        <f t="shared" ref="BF214:BF215" si="2085">(BE214*$E214*$F214*$H214*$I214*BF$10)</f>
        <v>0</v>
      </c>
      <c r="BG214" s="81"/>
      <c r="BH214" s="82">
        <f t="shared" ref="BH214:BH215" si="2086">(BG214*$E214*$F214*$H214*$I214*BH$10)</f>
        <v>0</v>
      </c>
      <c r="BI214" s="81"/>
      <c r="BJ214" s="82">
        <f t="shared" ref="BJ214:BJ215" si="2087">(BI214*$E214*$F214*$H214*$I214*BJ$10)</f>
        <v>0</v>
      </c>
      <c r="BK214" s="81"/>
      <c r="BL214" s="82">
        <f t="shared" ref="BL214:BL215" si="2088">(BK214*$E214*$F214*$H214*$I214*BL$10)</f>
        <v>0</v>
      </c>
      <c r="BM214" s="148"/>
      <c r="BN214" s="82">
        <f t="shared" ref="BN214:BN215" si="2089">(BM214*$E214*$F214*$H214*$I214*BN$10)</f>
        <v>0</v>
      </c>
      <c r="BO214" s="81"/>
      <c r="BP214" s="82">
        <f t="shared" ref="BP214:BP215" si="2090">(BO214*$E214*$F214*$H214*$I214*BP$10)</f>
        <v>0</v>
      </c>
      <c r="BQ214" s="81"/>
      <c r="BR214" s="82">
        <f t="shared" ref="BR214:BR215" si="2091">(BQ214*$E214*$F214*$H214*$I214*BR$10)</f>
        <v>0</v>
      </c>
      <c r="BS214" s="81"/>
      <c r="BT214" s="82">
        <f t="shared" ref="BT214:BT215" si="2092">(BS214*$E214*$F214*$H214*$I214*BT$10)</f>
        <v>0</v>
      </c>
      <c r="BU214" s="81"/>
      <c r="BV214" s="82">
        <f t="shared" ref="BV214:BV215" si="2093">(BU214*$E214*$F214*$H214*$I214*BV$10)</f>
        <v>0</v>
      </c>
      <c r="BW214" s="81"/>
      <c r="BX214" s="82">
        <f t="shared" ref="BX214:BX215" si="2094">(BW214*$E214*$F214*$H214*$I214*BX$10)</f>
        <v>0</v>
      </c>
      <c r="BY214" s="81">
        <v>2</v>
      </c>
      <c r="BZ214" s="82">
        <f t="shared" ref="BZ214:BZ215" si="2095">(BY214*$E214*$F214*$H214*$I214*BZ$10)</f>
        <v>387824.97600000002</v>
      </c>
      <c r="CA214" s="85"/>
      <c r="CB214" s="84">
        <f t="shared" ref="CB214:CB215" si="2096">SUM(CA214*$E214*$F214*$H214*$J214*CB$10)</f>
        <v>0</v>
      </c>
      <c r="CC214" s="81"/>
      <c r="CD214" s="84">
        <f t="shared" ref="CD214:CD215" si="2097">SUM(CC214*$E214*$F214*$H214*$J214*CD$10)</f>
        <v>0</v>
      </c>
      <c r="CE214" s="81"/>
      <c r="CF214" s="84">
        <f t="shared" ref="CF214:CF215" si="2098">SUM(CE214*$E214*$F214*$H214*$J214*CF$10)</f>
        <v>0</v>
      </c>
      <c r="CG214" s="85"/>
      <c r="CH214" s="84">
        <f t="shared" ref="CH214:CH215" si="2099">SUM(CG214*$E214*$F214*$H214*$J214*CH$10)</f>
        <v>0</v>
      </c>
      <c r="CI214" s="85"/>
      <c r="CJ214" s="84">
        <f t="shared" ref="CJ214:CJ215" si="2100">SUM(CI214*$E214*$F214*$H214*$J214*CJ$10)</f>
        <v>0</v>
      </c>
      <c r="CK214" s="81"/>
      <c r="CL214" s="84">
        <f t="shared" ref="CL214:CL215" si="2101">SUM(CK214*$E214*$F214*$H214*$J214*CL$10)</f>
        <v>0</v>
      </c>
      <c r="CM214" s="81"/>
      <c r="CN214" s="84">
        <f t="shared" ref="CN214:CN215" si="2102">SUM(CM214*$E214*$F214*$H214*$J214*CN$10)</f>
        <v>0</v>
      </c>
      <c r="CO214" s="85"/>
      <c r="CP214" s="84">
        <f t="shared" ref="CP214:CP215" si="2103">SUM(CO214*$E214*$F214*$H214*$J214*CP$10)</f>
        <v>0</v>
      </c>
      <c r="CQ214" s="81"/>
      <c r="CR214" s="84">
        <f t="shared" ref="CR214:CR215" si="2104">SUM(CQ214*$E214*$F214*$H214*$J214*CR$10)</f>
        <v>0</v>
      </c>
      <c r="CS214" s="81"/>
      <c r="CT214" s="84">
        <f t="shared" ref="CT214:CT215" si="2105">SUM(CS214*$E214*$F214*$H214*$J214*CT$10)</f>
        <v>0</v>
      </c>
      <c r="CU214" s="81"/>
      <c r="CV214" s="84">
        <f t="shared" ref="CV214:CV215" si="2106">SUM(CU214*$E214*$F214*$H214*$J214*CV$10)</f>
        <v>0</v>
      </c>
      <c r="CW214" s="81"/>
      <c r="CX214" s="84">
        <f t="shared" ref="CX214:CX215" si="2107">SUM(CW214*$E214*$F214*$H214*$J214*CX$10)</f>
        <v>0</v>
      </c>
      <c r="CY214" s="81"/>
      <c r="CZ214" s="84">
        <f t="shared" ref="CZ214:CZ215" si="2108">SUM(CY214*$E214*$F214*$H214*$J214*CZ$10)</f>
        <v>0</v>
      </c>
      <c r="DA214" s="81"/>
      <c r="DB214" s="84">
        <f t="shared" ref="DB214:DB215" si="2109">SUM(DA214*$E214*$F214*$H214*$J214*DB$10)</f>
        <v>0</v>
      </c>
      <c r="DC214" s="81"/>
      <c r="DD214" s="81">
        <f t="shared" ref="DD214:DD215" si="2110">SUM(DC214*$E214*$F214*$H214*$J214*DD$10)</f>
        <v>0</v>
      </c>
      <c r="DE214" s="85"/>
      <c r="DF214" s="81">
        <f t="shared" ref="DF214:DF215" si="2111">SUM(DE214*$E214*$F214*$H214*$J214*DF$10)</f>
        <v>0</v>
      </c>
      <c r="DG214" s="81"/>
      <c r="DH214" s="81">
        <f t="shared" ref="DH214:DH215" si="2112">SUM(DG214*$E214*$F214*$H214*$K214*DH$10)</f>
        <v>0</v>
      </c>
      <c r="DI214" s="81"/>
      <c r="DJ214" s="81">
        <f t="shared" ref="DJ214:DJ215" si="2113">SUM(DI214*$E214*$F214*$H214*$L214*DJ$10)</f>
        <v>0</v>
      </c>
      <c r="DK214" s="81"/>
      <c r="DL214" s="82">
        <f t="shared" ref="DL214:DL215" si="2114">(DK214*$E214*$F214*$H214*$I214*DL$10)</f>
        <v>0</v>
      </c>
      <c r="DM214" s="81"/>
      <c r="DN214" s="82">
        <f t="shared" ref="DN214:DN215" si="2115">(DM214*$E214*$F214*$H214*$I214*DN$10)</f>
        <v>0</v>
      </c>
      <c r="DO214" s="81"/>
      <c r="DP214" s="84">
        <f t="shared" ref="DP214:DP215" si="2116">SUM(DO214*$E214*$F214*$H214)</f>
        <v>0</v>
      </c>
      <c r="DQ214" s="81"/>
      <c r="DR214" s="87"/>
      <c r="DS214" s="81"/>
      <c r="DT214" s="82">
        <f t="shared" ref="DT214:DT215" si="2117">(DS214*$E214*$F214*$H214*$I214*DT$10)</f>
        <v>0</v>
      </c>
      <c r="DU214" s="81"/>
      <c r="DV214" s="82">
        <f t="shared" ref="DV214:DV215" si="2118">(DU214*$E214*$F214*$H214*$I214*DV$10)</f>
        <v>0</v>
      </c>
      <c r="DW214" s="81"/>
      <c r="DX214" s="87"/>
      <c r="DY214" s="86"/>
      <c r="DZ214" s="86"/>
      <c r="EA214" s="101"/>
      <c r="EB214" s="87">
        <f t="shared" ref="EB214:EB215" si="2119">(EA214*$E214*$F214*$H214*$I214)</f>
        <v>0</v>
      </c>
      <c r="EC214" s="101"/>
      <c r="ED214" s="101"/>
      <c r="EE214" s="101"/>
      <c r="EF214" s="88">
        <f t="shared" ref="EF214:EF215" si="2120">(EE214*$E214*$F214*$H214*$I214)</f>
        <v>0</v>
      </c>
      <c r="EG214" s="149"/>
      <c r="EH214" s="149"/>
      <c r="EI214" s="149"/>
      <c r="EJ214" s="149"/>
      <c r="EK214" s="88"/>
      <c r="EL214" s="149"/>
      <c r="EM214" s="146">
        <f t="shared" ref="EM214:EN243" si="2121">SUM(M214,O214,Q214,S214,U214,W214,Y214,AA214,AC214,AE214,AG214,AI214,AK214,AM214,AO214,AQ214,AS214,AU214,AW214,AY214,BA214,BC214,BE214,BG214,BI214,BK214,BM214,BO214,BQ214,BS214,BU214,BW214,BY214,CA214,CC214,CE214,CG214,CI214,CK214,CM214,CO214,CQ214,CS214,CU214,CW214,CY214,DA214,DC214,DE214,DG214,DI214,DK214,DM214,DO214,DQ214,DS214,DU214,DW214,DY214,EA214,EC214)</f>
        <v>19</v>
      </c>
      <c r="EN214" s="146">
        <f t="shared" si="2121"/>
        <v>3684337.2719999999</v>
      </c>
    </row>
    <row r="215" spans="1:144" s="3" customFormat="1" ht="57" customHeight="1" x14ac:dyDescent="0.25">
      <c r="A215" s="143"/>
      <c r="B215" s="73">
        <v>163</v>
      </c>
      <c r="C215" s="147" t="s">
        <v>495</v>
      </c>
      <c r="D215" s="162" t="s">
        <v>496</v>
      </c>
      <c r="E215" s="76">
        <v>17622</v>
      </c>
      <c r="F215" s="77">
        <v>0.56000000000000005</v>
      </c>
      <c r="G215" s="78"/>
      <c r="H215" s="79">
        <v>1</v>
      </c>
      <c r="I215" s="124">
        <v>1.4</v>
      </c>
      <c r="J215" s="124">
        <v>1.68</v>
      </c>
      <c r="K215" s="124">
        <v>2.23</v>
      </c>
      <c r="L215" s="126">
        <v>2.57</v>
      </c>
      <c r="M215" s="81"/>
      <c r="N215" s="82">
        <f t="shared" si="2064"/>
        <v>0</v>
      </c>
      <c r="O215" s="190"/>
      <c r="P215" s="82">
        <f t="shared" si="2065"/>
        <v>0</v>
      </c>
      <c r="Q215" s="87"/>
      <c r="R215" s="82">
        <f t="shared" si="2066"/>
        <v>0</v>
      </c>
      <c r="S215" s="81"/>
      <c r="T215" s="82">
        <f t="shared" si="2067"/>
        <v>0</v>
      </c>
      <c r="U215" s="81">
        <v>0</v>
      </c>
      <c r="V215" s="82">
        <f t="shared" si="2068"/>
        <v>0</v>
      </c>
      <c r="W215" s="81"/>
      <c r="X215" s="82">
        <f t="shared" si="2069"/>
        <v>0</v>
      </c>
      <c r="Y215" s="85"/>
      <c r="Z215" s="82">
        <f t="shared" si="2070"/>
        <v>0</v>
      </c>
      <c r="AA215" s="81"/>
      <c r="AB215" s="82">
        <f t="shared" si="2071"/>
        <v>0</v>
      </c>
      <c r="AC215" s="85"/>
      <c r="AD215" s="81">
        <f>SUM(AC215*$E215*$F215*$H215*$J215*$AD$10)</f>
        <v>0</v>
      </c>
      <c r="AE215" s="87">
        <v>0</v>
      </c>
      <c r="AF215" s="81">
        <f t="shared" si="2072"/>
        <v>0</v>
      </c>
      <c r="AG215" s="81"/>
      <c r="AH215" s="82">
        <f t="shared" si="2073"/>
        <v>0</v>
      </c>
      <c r="AI215" s="81">
        <v>0</v>
      </c>
      <c r="AJ215" s="82">
        <f t="shared" si="2074"/>
        <v>0</v>
      </c>
      <c r="AK215" s="81"/>
      <c r="AL215" s="82">
        <f t="shared" si="2075"/>
        <v>0</v>
      </c>
      <c r="AM215" s="81"/>
      <c r="AN215" s="82">
        <f t="shared" si="2076"/>
        <v>0</v>
      </c>
      <c r="AO215" s="81"/>
      <c r="AP215" s="82">
        <f t="shared" si="2077"/>
        <v>0</v>
      </c>
      <c r="AQ215" s="81"/>
      <c r="AR215" s="82">
        <f t="shared" si="2078"/>
        <v>0</v>
      </c>
      <c r="AS215" s="81"/>
      <c r="AT215" s="82">
        <f t="shared" si="2079"/>
        <v>0</v>
      </c>
      <c r="AU215" s="81"/>
      <c r="AV215" s="82">
        <f t="shared" si="2080"/>
        <v>0</v>
      </c>
      <c r="AW215" s="81">
        <v>0</v>
      </c>
      <c r="AX215" s="82">
        <f t="shared" si="2081"/>
        <v>0</v>
      </c>
      <c r="AY215" s="81"/>
      <c r="AZ215" s="82">
        <f t="shared" si="2082"/>
        <v>0</v>
      </c>
      <c r="BA215" s="81"/>
      <c r="BB215" s="82">
        <f t="shared" si="2083"/>
        <v>0</v>
      </c>
      <c r="BC215" s="81"/>
      <c r="BD215" s="82">
        <f t="shared" si="2084"/>
        <v>0</v>
      </c>
      <c r="BE215" s="81"/>
      <c r="BF215" s="82">
        <f t="shared" si="2085"/>
        <v>0</v>
      </c>
      <c r="BG215" s="81"/>
      <c r="BH215" s="82">
        <f t="shared" si="2086"/>
        <v>0</v>
      </c>
      <c r="BI215" s="81"/>
      <c r="BJ215" s="82">
        <f t="shared" si="2087"/>
        <v>0</v>
      </c>
      <c r="BK215" s="81"/>
      <c r="BL215" s="82">
        <f t="shared" si="2088"/>
        <v>0</v>
      </c>
      <c r="BM215" s="148"/>
      <c r="BN215" s="82">
        <f t="shared" si="2089"/>
        <v>0</v>
      </c>
      <c r="BO215" s="81"/>
      <c r="BP215" s="82">
        <f t="shared" si="2090"/>
        <v>0</v>
      </c>
      <c r="BQ215" s="81">
        <v>0</v>
      </c>
      <c r="BR215" s="82">
        <f t="shared" si="2091"/>
        <v>0</v>
      </c>
      <c r="BS215" s="81"/>
      <c r="BT215" s="82">
        <f t="shared" si="2092"/>
        <v>0</v>
      </c>
      <c r="BU215" s="81"/>
      <c r="BV215" s="82">
        <f t="shared" si="2093"/>
        <v>0</v>
      </c>
      <c r="BW215" s="81"/>
      <c r="BX215" s="82">
        <f t="shared" si="2094"/>
        <v>0</v>
      </c>
      <c r="BY215" s="81"/>
      <c r="BZ215" s="82">
        <f t="shared" si="2095"/>
        <v>0</v>
      </c>
      <c r="CA215" s="85"/>
      <c r="CB215" s="84">
        <f t="shared" si="2096"/>
        <v>0</v>
      </c>
      <c r="CC215" s="81"/>
      <c r="CD215" s="84">
        <f t="shared" si="2097"/>
        <v>0</v>
      </c>
      <c r="CE215" s="81"/>
      <c r="CF215" s="84">
        <f t="shared" si="2098"/>
        <v>0</v>
      </c>
      <c r="CG215" s="85"/>
      <c r="CH215" s="84">
        <f t="shared" si="2099"/>
        <v>0</v>
      </c>
      <c r="CI215" s="85"/>
      <c r="CJ215" s="84">
        <f t="shared" si="2100"/>
        <v>0</v>
      </c>
      <c r="CK215" s="81"/>
      <c r="CL215" s="84">
        <f t="shared" si="2101"/>
        <v>0</v>
      </c>
      <c r="CM215" s="81"/>
      <c r="CN215" s="84">
        <f t="shared" si="2102"/>
        <v>0</v>
      </c>
      <c r="CO215" s="85"/>
      <c r="CP215" s="84">
        <f t="shared" si="2103"/>
        <v>0</v>
      </c>
      <c r="CQ215" s="81"/>
      <c r="CR215" s="84">
        <f t="shared" si="2104"/>
        <v>0</v>
      </c>
      <c r="CS215" s="81">
        <v>0</v>
      </c>
      <c r="CT215" s="84">
        <f t="shared" si="2105"/>
        <v>0</v>
      </c>
      <c r="CU215" s="81"/>
      <c r="CV215" s="84">
        <f t="shared" si="2106"/>
        <v>0</v>
      </c>
      <c r="CW215" s="81"/>
      <c r="CX215" s="84">
        <f t="shared" si="2107"/>
        <v>0</v>
      </c>
      <c r="CY215" s="81"/>
      <c r="CZ215" s="84">
        <f t="shared" si="2108"/>
        <v>0</v>
      </c>
      <c r="DA215" s="81"/>
      <c r="DB215" s="84">
        <f t="shared" si="2109"/>
        <v>0</v>
      </c>
      <c r="DC215" s="81"/>
      <c r="DD215" s="81">
        <f t="shared" si="2110"/>
        <v>0</v>
      </c>
      <c r="DE215" s="85">
        <v>0</v>
      </c>
      <c r="DF215" s="81">
        <f t="shared" si="2111"/>
        <v>0</v>
      </c>
      <c r="DG215" s="81"/>
      <c r="DH215" s="81">
        <f t="shared" si="2112"/>
        <v>0</v>
      </c>
      <c r="DI215" s="81"/>
      <c r="DJ215" s="81">
        <f t="shared" si="2113"/>
        <v>0</v>
      </c>
      <c r="DK215" s="81"/>
      <c r="DL215" s="82">
        <f t="shared" si="2114"/>
        <v>0</v>
      </c>
      <c r="DM215" s="81"/>
      <c r="DN215" s="82">
        <f t="shared" si="2115"/>
        <v>0</v>
      </c>
      <c r="DO215" s="81"/>
      <c r="DP215" s="84">
        <f t="shared" si="2116"/>
        <v>0</v>
      </c>
      <c r="DQ215" s="81"/>
      <c r="DR215" s="87"/>
      <c r="DS215" s="81"/>
      <c r="DT215" s="82">
        <f t="shared" si="2117"/>
        <v>0</v>
      </c>
      <c r="DU215" s="81"/>
      <c r="DV215" s="82">
        <f t="shared" si="2118"/>
        <v>0</v>
      </c>
      <c r="DW215" s="81"/>
      <c r="DX215" s="87"/>
      <c r="DY215" s="86"/>
      <c r="DZ215" s="86"/>
      <c r="EA215" s="101"/>
      <c r="EB215" s="87">
        <f t="shared" si="2119"/>
        <v>0</v>
      </c>
      <c r="EC215" s="101"/>
      <c r="ED215" s="101"/>
      <c r="EE215" s="101"/>
      <c r="EF215" s="88">
        <f t="shared" si="2120"/>
        <v>0</v>
      </c>
      <c r="EG215" s="149"/>
      <c r="EH215" s="149"/>
      <c r="EI215" s="149"/>
      <c r="EJ215" s="149"/>
      <c r="EK215" s="88"/>
      <c r="EL215" s="149"/>
      <c r="EM215" s="146">
        <f t="shared" si="2121"/>
        <v>0</v>
      </c>
      <c r="EN215" s="146">
        <f t="shared" si="2121"/>
        <v>0</v>
      </c>
    </row>
    <row r="216" spans="1:144" s="3" customFormat="1" ht="57" customHeight="1" x14ac:dyDescent="0.25">
      <c r="A216" s="143"/>
      <c r="B216" s="73">
        <v>164</v>
      </c>
      <c r="C216" s="141" t="s">
        <v>497</v>
      </c>
      <c r="D216" s="169" t="s">
        <v>498</v>
      </c>
      <c r="E216" s="76">
        <v>17622</v>
      </c>
      <c r="F216" s="179">
        <v>0.45</v>
      </c>
      <c r="G216" s="191">
        <v>0.3</v>
      </c>
      <c r="H216" s="79">
        <v>1</v>
      </c>
      <c r="I216" s="124">
        <v>1.4</v>
      </c>
      <c r="J216" s="124">
        <v>1.68</v>
      </c>
      <c r="K216" s="124">
        <v>2.23</v>
      </c>
      <c r="L216" s="126">
        <v>2.57</v>
      </c>
      <c r="M216" s="81"/>
      <c r="N216" s="98">
        <f>(M216*$E216*$F216*((1-$G216)+$G216*$I216*$H216*N$10))</f>
        <v>0</v>
      </c>
      <c r="O216" s="190"/>
      <c r="P216" s="98">
        <f>(O216*$E216*$F216*((1-$G216)+$G216*$I216*$H216*P$10))</f>
        <v>0</v>
      </c>
      <c r="Q216" s="85"/>
      <c r="R216" s="98">
        <f>(Q216*$E216*$F216*((1-$G216)+$G216*$I216*$H216*R$10))</f>
        <v>0</v>
      </c>
      <c r="S216" s="81"/>
      <c r="T216" s="98">
        <f>(S216*$E216*$F216*((1-$G216)+$G216*$I216*$H216*T$10))</f>
        <v>0</v>
      </c>
      <c r="U216" s="81">
        <v>0</v>
      </c>
      <c r="V216" s="98">
        <f>(U216*$E216*$F216*((1-$G216)+$G216*$I216*$H216*V$10))</f>
        <v>0</v>
      </c>
      <c r="W216" s="81"/>
      <c r="X216" s="98">
        <f>(W216*$E216*$F216*((1-$G216)+$G216*$I216*$H216*X$10))</f>
        <v>0</v>
      </c>
      <c r="Y216" s="85"/>
      <c r="Z216" s="98">
        <f>(Y216*$E216*$F216*((1-$G216)+$G216*$I216*$H216*Z$10))</f>
        <v>0</v>
      </c>
      <c r="AA216" s="81"/>
      <c r="AB216" s="98">
        <f>(AA216*$E216*$F216*((1-$G216)+$G216*$I216*$H216*AB$10))</f>
        <v>0</v>
      </c>
      <c r="AC216" s="85"/>
      <c r="AD216" s="98">
        <f>(AC216*$E216*$F216*((1-$G216)+$G216*$J216*$H216*AD$10))</f>
        <v>0</v>
      </c>
      <c r="AE216" s="87"/>
      <c r="AF216" s="98">
        <f>(AE216*$E216*$F216*((1-$G216)+$G216*$J216*$H216*AF$10))</f>
        <v>0</v>
      </c>
      <c r="AG216" s="81"/>
      <c r="AH216" s="98">
        <f>(AG216*$E216*$F216*((1-$G216)+$G216*$I216*$H216*AH$10))</f>
        <v>0</v>
      </c>
      <c r="AI216" s="81"/>
      <c r="AJ216" s="98">
        <f>(AI216*$E216*$F216*((1-$G216)+$G216*$I216*$H216*AJ$10))</f>
        <v>0</v>
      </c>
      <c r="AK216" s="81"/>
      <c r="AL216" s="98">
        <f>(AK216*$E216*$F216*((1-$G216)+$G216*$I216*$H216*AL$10))</f>
        <v>0</v>
      </c>
      <c r="AM216" s="81"/>
      <c r="AN216" s="98">
        <f>(AM216*$E216*$F216*((1-$G216)+$G216*$I216*$H216*AN$10))</f>
        <v>0</v>
      </c>
      <c r="AO216" s="81"/>
      <c r="AP216" s="98">
        <f>(AO216*$E216*$F216*((1-$G216)+$G216*$I216*$H216*AP$10))</f>
        <v>0</v>
      </c>
      <c r="AQ216" s="81"/>
      <c r="AR216" s="98">
        <f>(AQ216*$E216*$F216*((1-$G216)+$G216*$I216*$H216*AR$10))</f>
        <v>0</v>
      </c>
      <c r="AS216" s="81"/>
      <c r="AT216" s="98">
        <f>(AS216*$E216*$F216*((1-$G216)+$G216*$I216*$H216*AT$10))</f>
        <v>0</v>
      </c>
      <c r="AU216" s="81"/>
      <c r="AV216" s="98">
        <f>(AU216*$E216*$F216*((1-$G216)+$G216*$I216*$H216*AV$10))</f>
        <v>0</v>
      </c>
      <c r="AW216" s="81">
        <v>0</v>
      </c>
      <c r="AX216" s="98">
        <f>(AW216*$E216*$F216*((1-$G216)+$G216*$I216*$H216*AX$10))</f>
        <v>0</v>
      </c>
      <c r="AY216" s="81"/>
      <c r="AZ216" s="98">
        <f>(AY216*$E216*$F216*((1-$G216)+$G216*$I216*$H216*AZ$10))</f>
        <v>0</v>
      </c>
      <c r="BA216" s="81"/>
      <c r="BB216" s="98">
        <f>(BA216*$E216*$F216*((1-$G216)+$G216*$I216*$H216*BB$10))</f>
        <v>0</v>
      </c>
      <c r="BC216" s="81"/>
      <c r="BD216" s="98">
        <f>(BC216*$E216*$F216*((1-$G216)+$G216*$I216*$H216*BD$10))</f>
        <v>0</v>
      </c>
      <c r="BE216" s="81"/>
      <c r="BF216" s="98">
        <f>(BE216*$E216*$F216*((1-$G216)+$G216*$I216*$H216*BF$10))</f>
        <v>0</v>
      </c>
      <c r="BG216" s="81"/>
      <c r="BH216" s="98">
        <f>(BG216*$E216*$F216*((1-$G216)+$G216*$I216*$H216*BH$10))</f>
        <v>0</v>
      </c>
      <c r="BI216" s="81"/>
      <c r="BJ216" s="98">
        <f>(BI216*$E216*$F216*((1-$G216)+$G216*$I216*$H216*BJ$10))</f>
        <v>0</v>
      </c>
      <c r="BK216" s="81"/>
      <c r="BL216" s="98">
        <f>(BK216*$E216*$F216*((1-$G216)+$G216*$I216*$H216*BL$10))</f>
        <v>0</v>
      </c>
      <c r="BM216" s="148"/>
      <c r="BN216" s="98">
        <f>(BM216*$E216*$F216*((1-$G216)+$G216*$I216*$H216*BN$10))</f>
        <v>0</v>
      </c>
      <c r="BO216" s="81"/>
      <c r="BP216" s="98">
        <f>(BO216*$E216*$F216*((1-$G216)+$G216*$I216*$H216*BP$10))</f>
        <v>0</v>
      </c>
      <c r="BQ216" s="81"/>
      <c r="BR216" s="98">
        <f>(BQ216*$E216*$F216*((1-$G216)+$G216*$I216*$H216*BR$10))</f>
        <v>0</v>
      </c>
      <c r="BS216" s="81"/>
      <c r="BT216" s="98">
        <f>(BS216*$E216*$F216*((1-$G216)+$G216*$I216*$H216*BT$10))</f>
        <v>0</v>
      </c>
      <c r="BU216" s="81"/>
      <c r="BV216" s="98">
        <f>(BU216*$E216*$F216*((1-$G216)+$G216*$I216*$H216*BV$10))</f>
        <v>0</v>
      </c>
      <c r="BW216" s="81"/>
      <c r="BX216" s="98">
        <f>(BW216*$E216*$F216*((1-$G216)+$G216*$I216*$H216*BX$10))</f>
        <v>0</v>
      </c>
      <c r="BY216" s="81"/>
      <c r="BZ216" s="98">
        <f>(BY216*$E216*$F216*((1-$G216)+$G216*$I216*$H216*BZ$10))</f>
        <v>0</v>
      </c>
      <c r="CA216" s="81"/>
      <c r="CB216" s="98">
        <f>(CA216*$E216*$F216*((1-$G216)+$G216*$J216*$H216*CB$10))</f>
        <v>0</v>
      </c>
      <c r="CC216" s="81"/>
      <c r="CD216" s="98">
        <f>(CC216*$E216*$F216*((1-$G216)+$G216*$J216*$H216*CD$10))</f>
        <v>0</v>
      </c>
      <c r="CE216" s="81"/>
      <c r="CF216" s="98">
        <f>(CE216*$E216*$F216*((1-$G216)+$G216*$J216*$H216*CF$10))</f>
        <v>0</v>
      </c>
      <c r="CG216" s="85"/>
      <c r="CH216" s="98">
        <f>(CG216*$E216*$F216*((1-$G216)+$G216*$J216*$H216*CH$10))</f>
        <v>0</v>
      </c>
      <c r="CI216" s="85"/>
      <c r="CJ216" s="98">
        <f>(CI216*$E216*$F216*((1-$G216)+$G216*$J216*$H216*CJ$10))</f>
        <v>0</v>
      </c>
      <c r="CK216" s="81"/>
      <c r="CL216" s="98">
        <f>(CK216*$E216*$F216*((1-$G216)+$G216*$J216*$H216*CL$10))</f>
        <v>0</v>
      </c>
      <c r="CM216" s="81"/>
      <c r="CN216" s="98">
        <f>(CM216*$E216*$F216*((1-$G216)+$G216*$J216*$H216*CN$10))</f>
        <v>0</v>
      </c>
      <c r="CO216" s="85"/>
      <c r="CP216" s="98">
        <f>(CO216*$E216*$F216*((1-$G216)+$G216*$J216*$H216*CP$10))</f>
        <v>0</v>
      </c>
      <c r="CQ216" s="81"/>
      <c r="CR216" s="98">
        <f>(CQ216*$E216*$F216*((1-$G216)+$G216*$J216*$H216*CR$10))</f>
        <v>0</v>
      </c>
      <c r="CS216" s="81"/>
      <c r="CT216" s="98">
        <f>(CS216*$E216*$F216*((1-$G216)+$G216*$J216*$H216*CT$10))</f>
        <v>0</v>
      </c>
      <c r="CU216" s="81"/>
      <c r="CV216" s="98">
        <f>(CU216*$E216*$F216*((1-$G216)+$G216*$J216*$H216*CV$10))</f>
        <v>0</v>
      </c>
      <c r="CW216" s="81"/>
      <c r="CX216" s="98">
        <f>(CW216*$E216*$F216*((1-$G216)+$G216*$J216*$H216*CX$10))</f>
        <v>0</v>
      </c>
      <c r="CY216" s="81"/>
      <c r="CZ216" s="98">
        <f>(CY216*$E216*$F216*((1-$G216)+$G216*$J216*$H216*CZ$10))</f>
        <v>0</v>
      </c>
      <c r="DA216" s="81"/>
      <c r="DB216" s="98">
        <f>(DA216*$E216*$F216*((1-$G216)+$G216*$J216*$H216*DB$10))</f>
        <v>0</v>
      </c>
      <c r="DC216" s="81"/>
      <c r="DD216" s="98">
        <f>(DC216*$E216*$F216*((1-$G216)+$G216*$J216*$H216*DD$10))</f>
        <v>0</v>
      </c>
      <c r="DE216" s="85"/>
      <c r="DF216" s="98">
        <f>(DE216*$E216*$F216*((1-$G216)+$G216*$J216*$H216*DF$10))</f>
        <v>0</v>
      </c>
      <c r="DG216" s="81"/>
      <c r="DH216" s="98">
        <f>(DG216*$E216*$F216*((1-$G216)+$G216*$K216*$H216*DH$10))</f>
        <v>0</v>
      </c>
      <c r="DI216" s="81"/>
      <c r="DJ216" s="98">
        <f>(DI216*$E216*$F216*((1-$G216)+$G216*$L216*$H216*DJ$10))</f>
        <v>0</v>
      </c>
      <c r="DK216" s="81"/>
      <c r="DL216" s="98">
        <f>(DK216*$E216*$F216*((1-$G216)+$G216*$I216*$H216*DL$10))</f>
        <v>0</v>
      </c>
      <c r="DM216" s="81"/>
      <c r="DN216" s="98">
        <f>(DM216*$E216*$F216*((1-$G216)+$G216*$I216*$H216*DN$10))</f>
        <v>0</v>
      </c>
      <c r="DO216" s="81"/>
      <c r="DP216" s="98">
        <f>(DO216*$E216*$F216*((1-$G216)+$G216*$H216*DP$10))</f>
        <v>0</v>
      </c>
      <c r="DQ216" s="81"/>
      <c r="DR216" s="87"/>
      <c r="DS216" s="81"/>
      <c r="DT216" s="98">
        <f>(DS216*$E216*$F216*((1-$G216)+$G216*$I216*$H216*DT$10))</f>
        <v>0</v>
      </c>
      <c r="DU216" s="81"/>
      <c r="DV216" s="98">
        <f>(DU216*$E216*$F216*((1-$G216)+$G216*$I216*$H216*DV$10))</f>
        <v>0</v>
      </c>
      <c r="DW216" s="81"/>
      <c r="DX216" s="98">
        <f>(DW216*$E216*$F216*((1-$G216)+$G216*$J216*$H216*DX$10))</f>
        <v>0</v>
      </c>
      <c r="DY216" s="86"/>
      <c r="DZ216" s="98">
        <f>(DY216*$E216*$F216*((1-$G216)+$G216*$I216*$H216*DZ$10))</f>
        <v>0</v>
      </c>
      <c r="EA216" s="101"/>
      <c r="EB216" s="98">
        <f>(EA216*$E216*$F216*((1-$G216)+$G216*$I216*$H216*EB$10))</f>
        <v>0</v>
      </c>
      <c r="EC216" s="101"/>
      <c r="ED216" s="98">
        <f>(EC216*$E216*$F216*((1-$G216)+$G216*$H216*ED$10))</f>
        <v>0</v>
      </c>
      <c r="EE216" s="101"/>
      <c r="EF216" s="98">
        <f>(EE216/12*2*$E216*$F216*((1-$G216)+$G216*$I216*$H216))</f>
        <v>0</v>
      </c>
      <c r="EG216" s="98"/>
      <c r="EH216" s="98"/>
      <c r="EI216" s="98"/>
      <c r="EJ216" s="98"/>
      <c r="EK216" s="98"/>
      <c r="EL216" s="98"/>
      <c r="EM216" s="146">
        <f t="shared" si="2121"/>
        <v>0</v>
      </c>
      <c r="EN216" s="146">
        <f t="shared" si="2121"/>
        <v>0</v>
      </c>
    </row>
    <row r="217" spans="1:144" s="134" customFormat="1" ht="56.45" customHeight="1" x14ac:dyDescent="0.25">
      <c r="A217" s="143"/>
      <c r="B217" s="73">
        <v>165</v>
      </c>
      <c r="C217" s="147" t="s">
        <v>499</v>
      </c>
      <c r="D217" s="164" t="s">
        <v>500</v>
      </c>
      <c r="E217" s="76">
        <v>17622</v>
      </c>
      <c r="F217" s="77">
        <v>0.46</v>
      </c>
      <c r="G217" s="78"/>
      <c r="H217" s="79">
        <v>1</v>
      </c>
      <c r="I217" s="124">
        <v>1.4</v>
      </c>
      <c r="J217" s="124">
        <v>1.68</v>
      </c>
      <c r="K217" s="124">
        <v>2.23</v>
      </c>
      <c r="L217" s="126">
        <v>2.57</v>
      </c>
      <c r="M217" s="81"/>
      <c r="N217" s="82">
        <f t="shared" ref="N217:N219" si="2122">(M217*$E217*$F217*$H217*$I217*N$10)</f>
        <v>0</v>
      </c>
      <c r="O217" s="190"/>
      <c r="P217" s="82">
        <f t="shared" ref="P217:P219" si="2123">(O217*$E217*$F217*$H217*$I217*P$10)</f>
        <v>0</v>
      </c>
      <c r="Q217" s="85"/>
      <c r="R217" s="82">
        <f t="shared" ref="R217:R219" si="2124">(Q217*$E217*$F217*$H217*$I217*R$10)</f>
        <v>0</v>
      </c>
      <c r="S217" s="81"/>
      <c r="T217" s="82">
        <f t="shared" ref="T217:T219" si="2125">(S217*$E217*$F217*$H217*$I217*T$10)</f>
        <v>0</v>
      </c>
      <c r="U217" s="81">
        <v>0</v>
      </c>
      <c r="V217" s="82">
        <f t="shared" ref="V217:V219" si="2126">(U217*$E217*$F217*$H217*$I217*V$10)</f>
        <v>0</v>
      </c>
      <c r="W217" s="81"/>
      <c r="X217" s="82">
        <f t="shared" ref="X217:X219" si="2127">(W217*$E217*$F217*$H217*$I217*X$10)</f>
        <v>0</v>
      </c>
      <c r="Y217" s="85"/>
      <c r="Z217" s="82">
        <f t="shared" ref="Z217:Z219" si="2128">(Y217*$E217*$F217*$H217*$I217*Z$10)</f>
        <v>0</v>
      </c>
      <c r="AA217" s="81"/>
      <c r="AB217" s="82">
        <f t="shared" ref="AB217:AB219" si="2129">(AA217*$E217*$F217*$H217*$I217*AB$10)</f>
        <v>0</v>
      </c>
      <c r="AC217" s="85"/>
      <c r="AD217" s="81">
        <f>SUM(AC217*$E217*$F217*$H217*$J217*$AD$10)</f>
        <v>0</v>
      </c>
      <c r="AE217" s="87">
        <v>0</v>
      </c>
      <c r="AF217" s="81">
        <f t="shared" ref="AF217:AF219" si="2130">SUM(AE217*$E217*$F217*$H217*$J217)</f>
        <v>0</v>
      </c>
      <c r="AG217" s="81"/>
      <c r="AH217" s="82">
        <f t="shared" ref="AH217:AH219" si="2131">(AG217*$E217*$F217*$H217*$I217*AH$10)</f>
        <v>0</v>
      </c>
      <c r="AI217" s="81">
        <v>0</v>
      </c>
      <c r="AJ217" s="82">
        <f t="shared" ref="AJ217:AJ219" si="2132">(AI217*$E217*$F217*$H217*$I217*AJ$10)</f>
        <v>0</v>
      </c>
      <c r="AK217" s="192"/>
      <c r="AL217" s="82">
        <f t="shared" ref="AL217:AL219" si="2133">(AK217*$E217*$F217*$H217*$I217*AL$10)</f>
        <v>0</v>
      </c>
      <c r="AM217" s="81"/>
      <c r="AN217" s="82">
        <f t="shared" ref="AN217:AN219" si="2134">(AM217*$E217*$F217*$H217*$I217*AN$10)</f>
        <v>0</v>
      </c>
      <c r="AO217" s="81"/>
      <c r="AP217" s="82">
        <f t="shared" ref="AP217:AP219" si="2135">(AO217*$E217*$F217*$H217*$I217*AP$10)</f>
        <v>0</v>
      </c>
      <c r="AQ217" s="81"/>
      <c r="AR217" s="82">
        <f t="shared" ref="AR217:AR219" si="2136">(AQ217*$E217*$F217*$H217*$I217*AR$10)</f>
        <v>0</v>
      </c>
      <c r="AS217" s="81"/>
      <c r="AT217" s="82">
        <f t="shared" ref="AT217:AT219" si="2137">(AS217*$E217*$F217*$H217*$I217*AT$10)</f>
        <v>0</v>
      </c>
      <c r="AU217" s="81"/>
      <c r="AV217" s="82">
        <f t="shared" ref="AV217:AV219" si="2138">(AU217*$E217*$F217*$H217*$I217*AV$10)</f>
        <v>0</v>
      </c>
      <c r="AW217" s="81">
        <v>0</v>
      </c>
      <c r="AX217" s="82">
        <f t="shared" ref="AX217:AX219" si="2139">(AW217*$E217*$F217*$H217*$I217*AX$10)</f>
        <v>0</v>
      </c>
      <c r="AY217" s="81"/>
      <c r="AZ217" s="82">
        <f t="shared" ref="AZ217:AZ219" si="2140">(AY217*$E217*$F217*$H217*$I217*AZ$10)</f>
        <v>0</v>
      </c>
      <c r="BA217" s="81"/>
      <c r="BB217" s="82">
        <f t="shared" ref="BB217:BB219" si="2141">(BA217*$E217*$F217*$H217*$I217*BB$10)</f>
        <v>0</v>
      </c>
      <c r="BC217" s="81"/>
      <c r="BD217" s="82">
        <f t="shared" ref="BD217:BD219" si="2142">(BC217*$E217*$F217*$H217*$I217*BD$10)</f>
        <v>0</v>
      </c>
      <c r="BE217" s="81"/>
      <c r="BF217" s="82">
        <f t="shared" ref="BF217:BF219" si="2143">(BE217*$E217*$F217*$H217*$I217*BF$10)</f>
        <v>0</v>
      </c>
      <c r="BG217" s="81"/>
      <c r="BH217" s="82">
        <f t="shared" ref="BH217:BH219" si="2144">(BG217*$E217*$F217*$H217*$I217*BH$10)</f>
        <v>0</v>
      </c>
      <c r="BI217" s="81"/>
      <c r="BJ217" s="82">
        <f t="shared" ref="BJ217:BJ219" si="2145">(BI217*$E217*$F217*$H217*$I217*BJ$10)</f>
        <v>0</v>
      </c>
      <c r="BK217" s="81"/>
      <c r="BL217" s="82">
        <f t="shared" ref="BL217:BL219" si="2146">(BK217*$E217*$F217*$H217*$I217*BL$10)</f>
        <v>0</v>
      </c>
      <c r="BM217" s="148"/>
      <c r="BN217" s="82">
        <f t="shared" ref="BN217:BN219" si="2147">(BM217*$E217*$F217*$H217*$I217*BN$10)</f>
        <v>0</v>
      </c>
      <c r="BO217" s="81"/>
      <c r="BP217" s="82">
        <f t="shared" ref="BP217:BP219" si="2148">(BO217*$E217*$F217*$H217*$I217*BP$10)</f>
        <v>0</v>
      </c>
      <c r="BQ217" s="81"/>
      <c r="BR217" s="82">
        <f t="shared" ref="BR217:BR219" si="2149">(BQ217*$E217*$F217*$H217*$I217*BR$10)</f>
        <v>0</v>
      </c>
      <c r="BS217" s="81"/>
      <c r="BT217" s="82">
        <f t="shared" ref="BT217:BT219" si="2150">(BS217*$E217*$F217*$H217*$I217*BT$10)</f>
        <v>0</v>
      </c>
      <c r="BU217" s="81"/>
      <c r="BV217" s="82">
        <f t="shared" ref="BV217:BV219" si="2151">(BU217*$E217*$F217*$H217*$I217*BV$10)</f>
        <v>0</v>
      </c>
      <c r="BW217" s="81"/>
      <c r="BX217" s="82">
        <f t="shared" ref="BX217:BX219" si="2152">(BW217*$E217*$F217*$H217*$I217*BX$10)</f>
        <v>0</v>
      </c>
      <c r="BY217" s="81"/>
      <c r="BZ217" s="82">
        <f t="shared" ref="BZ217:BZ219" si="2153">(BY217*$E217*$F217*$H217*$I217*BZ$10)</f>
        <v>0</v>
      </c>
      <c r="CA217" s="81">
        <v>1</v>
      </c>
      <c r="CB217" s="84">
        <f t="shared" ref="CB217:CB219" si="2154">SUM(CA217*$E217*$F217*$H217*$J217*CB$10)</f>
        <v>13618.2816</v>
      </c>
      <c r="CC217" s="81"/>
      <c r="CD217" s="84">
        <f t="shared" ref="CD217:CD219" si="2155">SUM(CC217*$E217*$F217*$H217*$J217*CD$10)</f>
        <v>0</v>
      </c>
      <c r="CE217" s="81"/>
      <c r="CF217" s="84">
        <f t="shared" ref="CF217:CF219" si="2156">SUM(CE217*$E217*$F217*$H217*$J217*CF$10)</f>
        <v>0</v>
      </c>
      <c r="CG217" s="85"/>
      <c r="CH217" s="84">
        <f t="shared" ref="CH217:CH219" si="2157">SUM(CG217*$E217*$F217*$H217*$J217*CH$10)</f>
        <v>0</v>
      </c>
      <c r="CI217" s="85"/>
      <c r="CJ217" s="84">
        <f t="shared" ref="CJ217:CJ219" si="2158">SUM(CI217*$E217*$F217*$H217*$J217*CJ$10)</f>
        <v>0</v>
      </c>
      <c r="CK217" s="81"/>
      <c r="CL217" s="84">
        <f t="shared" ref="CL217:CL219" si="2159">SUM(CK217*$E217*$F217*$H217*$J217*CL$10)</f>
        <v>0</v>
      </c>
      <c r="CM217" s="81"/>
      <c r="CN217" s="84">
        <f t="shared" ref="CN217:CN219" si="2160">SUM(CM217*$E217*$F217*$H217*$J217*CN$10)</f>
        <v>0</v>
      </c>
      <c r="CO217" s="85"/>
      <c r="CP217" s="84">
        <f t="shared" ref="CP217:CP219" si="2161">SUM(CO217*$E217*$F217*$H217*$J217*CP$10)</f>
        <v>0</v>
      </c>
      <c r="CQ217" s="81"/>
      <c r="CR217" s="84">
        <f t="shared" ref="CR217:CR219" si="2162">SUM(CQ217*$E217*$F217*$H217*$J217*CR$10)</f>
        <v>0</v>
      </c>
      <c r="CS217" s="81">
        <v>0</v>
      </c>
      <c r="CT217" s="84">
        <f t="shared" ref="CT217:CT219" si="2163">SUM(CS217*$E217*$F217*$H217*$J217*CT$10)</f>
        <v>0</v>
      </c>
      <c r="CU217" s="81"/>
      <c r="CV217" s="84">
        <f t="shared" ref="CV217:CV219" si="2164">SUM(CU217*$E217*$F217*$H217*$J217*CV$10)</f>
        <v>0</v>
      </c>
      <c r="CW217" s="81"/>
      <c r="CX217" s="84">
        <f t="shared" ref="CX217:CX219" si="2165">SUM(CW217*$E217*$F217*$H217*$J217*CX$10)</f>
        <v>0</v>
      </c>
      <c r="CY217" s="81"/>
      <c r="CZ217" s="84">
        <f t="shared" ref="CZ217:CZ219" si="2166">SUM(CY217*$E217*$F217*$H217*$J217*CZ$10)</f>
        <v>0</v>
      </c>
      <c r="DA217" s="81"/>
      <c r="DB217" s="84">
        <f t="shared" ref="DB217:DB219" si="2167">SUM(DA217*$E217*$F217*$H217*$J217*DB$10)</f>
        <v>0</v>
      </c>
      <c r="DC217" s="81"/>
      <c r="DD217" s="81">
        <f t="shared" ref="DD217:DD219" si="2168">SUM(DC217*$E217*$F217*$H217*$J217*DD$10)</f>
        <v>0</v>
      </c>
      <c r="DE217" s="85"/>
      <c r="DF217" s="81">
        <f t="shared" ref="DF217:DF219" si="2169">SUM(DE217*$E217*$F217*$H217*$J217*DF$10)</f>
        <v>0</v>
      </c>
      <c r="DG217" s="81"/>
      <c r="DH217" s="81">
        <f t="shared" ref="DH217:DH219" si="2170">SUM(DG217*$E217*$F217*$H217*$K217*DH$10)</f>
        <v>0</v>
      </c>
      <c r="DI217" s="81"/>
      <c r="DJ217" s="81">
        <f t="shared" ref="DJ217:DJ219" si="2171">SUM(DI217*$E217*$F217*$H217*$L217*DJ$10)</f>
        <v>0</v>
      </c>
      <c r="DK217" s="193"/>
      <c r="DL217" s="82">
        <f t="shared" ref="DL217:DL219" si="2172">(DK217*$E217*$F217*$H217*$I217*DL$10)</f>
        <v>0</v>
      </c>
      <c r="DM217" s="81"/>
      <c r="DN217" s="82">
        <f t="shared" ref="DN217:DN219" si="2173">(DM217*$E217*$F217*$H217*$I217*DN$10)</f>
        <v>0</v>
      </c>
      <c r="DO217" s="81"/>
      <c r="DP217" s="84">
        <f t="shared" ref="DP217:DP219" si="2174">SUM(DO217*$E217*$F217*$H217)</f>
        <v>0</v>
      </c>
      <c r="DQ217" s="81"/>
      <c r="DR217" s="87"/>
      <c r="DS217" s="81"/>
      <c r="DT217" s="82">
        <f t="shared" ref="DT217:DT219" si="2175">(DS217*$E217*$F217*$H217*$I217*DT$10)</f>
        <v>0</v>
      </c>
      <c r="DU217" s="81"/>
      <c r="DV217" s="82">
        <f t="shared" ref="DV217:DV219" si="2176">(DU217*$E217*$F217*$H217*$I217*DV$10)</f>
        <v>0</v>
      </c>
      <c r="DW217" s="81"/>
      <c r="DX217" s="87"/>
      <c r="DY217" s="86"/>
      <c r="DZ217" s="86"/>
      <c r="EA217" s="101"/>
      <c r="EB217" s="87">
        <f t="shared" ref="EB217:EB219" si="2177">(EA217*$E217*$F217*$H217*$I217)</f>
        <v>0</v>
      </c>
      <c r="EC217" s="101"/>
      <c r="ED217" s="101"/>
      <c r="EE217" s="101"/>
      <c r="EF217" s="88">
        <f t="shared" ref="EF217:EF219" si="2178">(EE217*$E217*$F217*$H217*$I217)</f>
        <v>0</v>
      </c>
      <c r="EG217" s="149"/>
      <c r="EH217" s="149"/>
      <c r="EI217" s="149"/>
      <c r="EJ217" s="149"/>
      <c r="EK217" s="88"/>
      <c r="EL217" s="149"/>
      <c r="EM217" s="146">
        <f t="shared" si="2121"/>
        <v>1</v>
      </c>
      <c r="EN217" s="146">
        <f t="shared" si="2121"/>
        <v>13618.2816</v>
      </c>
    </row>
    <row r="218" spans="1:144" s="3" customFormat="1" ht="30" customHeight="1" x14ac:dyDescent="0.25">
      <c r="A218" s="143"/>
      <c r="B218" s="73">
        <v>166</v>
      </c>
      <c r="C218" s="147" t="s">
        <v>501</v>
      </c>
      <c r="D218" s="164" t="s">
        <v>502</v>
      </c>
      <c r="E218" s="76">
        <v>17622</v>
      </c>
      <c r="F218" s="182">
        <v>7.4</v>
      </c>
      <c r="G218" s="78"/>
      <c r="H218" s="79">
        <v>1</v>
      </c>
      <c r="I218" s="124">
        <v>1.4</v>
      </c>
      <c r="J218" s="124">
        <v>1.68</v>
      </c>
      <c r="K218" s="124">
        <v>2.23</v>
      </c>
      <c r="L218" s="126">
        <v>2.57</v>
      </c>
      <c r="M218" s="81"/>
      <c r="N218" s="82">
        <f t="shared" si="2122"/>
        <v>0</v>
      </c>
      <c r="O218" s="190"/>
      <c r="P218" s="82">
        <f t="shared" si="2123"/>
        <v>0</v>
      </c>
      <c r="Q218" s="85"/>
      <c r="R218" s="82">
        <f t="shared" si="2124"/>
        <v>0</v>
      </c>
      <c r="S218" s="81"/>
      <c r="T218" s="82">
        <f t="shared" si="2125"/>
        <v>0</v>
      </c>
      <c r="U218" s="81">
        <v>0</v>
      </c>
      <c r="V218" s="82">
        <f t="shared" si="2126"/>
        <v>0</v>
      </c>
      <c r="W218" s="81"/>
      <c r="X218" s="82">
        <f t="shared" si="2127"/>
        <v>0</v>
      </c>
      <c r="Y218" s="85"/>
      <c r="Z218" s="82">
        <f t="shared" si="2128"/>
        <v>0</v>
      </c>
      <c r="AA218" s="81"/>
      <c r="AB218" s="82">
        <f t="shared" si="2129"/>
        <v>0</v>
      </c>
      <c r="AC218" s="85"/>
      <c r="AD218" s="81">
        <f>SUM(AC218*$E218*$F218*$H218*$J218*$AD$10)</f>
        <v>0</v>
      </c>
      <c r="AE218" s="87"/>
      <c r="AF218" s="81">
        <f t="shared" si="2130"/>
        <v>0</v>
      </c>
      <c r="AG218" s="81"/>
      <c r="AH218" s="82">
        <f t="shared" si="2131"/>
        <v>0</v>
      </c>
      <c r="AI218" s="81"/>
      <c r="AJ218" s="82">
        <f t="shared" si="2132"/>
        <v>0</v>
      </c>
      <c r="AK218" s="192"/>
      <c r="AL218" s="82">
        <f t="shared" si="2133"/>
        <v>0</v>
      </c>
      <c r="AM218" s="81"/>
      <c r="AN218" s="82">
        <f t="shared" si="2134"/>
        <v>0</v>
      </c>
      <c r="AO218" s="81"/>
      <c r="AP218" s="82">
        <f t="shared" si="2135"/>
        <v>0</v>
      </c>
      <c r="AQ218" s="81"/>
      <c r="AR218" s="82">
        <f t="shared" si="2136"/>
        <v>0</v>
      </c>
      <c r="AS218" s="81"/>
      <c r="AT218" s="82">
        <f t="shared" si="2137"/>
        <v>0</v>
      </c>
      <c r="AU218" s="81"/>
      <c r="AV218" s="82">
        <f t="shared" si="2138"/>
        <v>0</v>
      </c>
      <c r="AW218" s="81">
        <v>0</v>
      </c>
      <c r="AX218" s="82">
        <f t="shared" si="2139"/>
        <v>0</v>
      </c>
      <c r="AY218" s="81"/>
      <c r="AZ218" s="82">
        <f t="shared" si="2140"/>
        <v>0</v>
      </c>
      <c r="BA218" s="81"/>
      <c r="BB218" s="82">
        <f t="shared" si="2141"/>
        <v>0</v>
      </c>
      <c r="BC218" s="81"/>
      <c r="BD218" s="82">
        <f t="shared" si="2142"/>
        <v>0</v>
      </c>
      <c r="BE218" s="81"/>
      <c r="BF218" s="82">
        <f t="shared" si="2143"/>
        <v>0</v>
      </c>
      <c r="BG218" s="81"/>
      <c r="BH218" s="82">
        <f t="shared" si="2144"/>
        <v>0</v>
      </c>
      <c r="BI218" s="81"/>
      <c r="BJ218" s="82">
        <f t="shared" si="2145"/>
        <v>0</v>
      </c>
      <c r="BK218" s="81"/>
      <c r="BL218" s="82">
        <f t="shared" si="2146"/>
        <v>0</v>
      </c>
      <c r="BM218" s="148"/>
      <c r="BN218" s="82">
        <f t="shared" si="2147"/>
        <v>0</v>
      </c>
      <c r="BO218" s="81"/>
      <c r="BP218" s="82">
        <f t="shared" si="2148"/>
        <v>0</v>
      </c>
      <c r="BQ218" s="81"/>
      <c r="BR218" s="82">
        <f t="shared" si="2149"/>
        <v>0</v>
      </c>
      <c r="BS218" s="81"/>
      <c r="BT218" s="82">
        <f t="shared" si="2150"/>
        <v>0</v>
      </c>
      <c r="BU218" s="81"/>
      <c r="BV218" s="82">
        <f t="shared" si="2151"/>
        <v>0</v>
      </c>
      <c r="BW218" s="81"/>
      <c r="BX218" s="82">
        <f t="shared" si="2152"/>
        <v>0</v>
      </c>
      <c r="BY218" s="81"/>
      <c r="BZ218" s="82">
        <f t="shared" si="2153"/>
        <v>0</v>
      </c>
      <c r="CA218" s="81">
        <v>0</v>
      </c>
      <c r="CB218" s="84">
        <f t="shared" si="2154"/>
        <v>0</v>
      </c>
      <c r="CC218" s="81"/>
      <c r="CD218" s="84">
        <f t="shared" si="2155"/>
        <v>0</v>
      </c>
      <c r="CE218" s="81"/>
      <c r="CF218" s="84">
        <f t="shared" si="2156"/>
        <v>0</v>
      </c>
      <c r="CG218" s="85"/>
      <c r="CH218" s="84">
        <f t="shared" si="2157"/>
        <v>0</v>
      </c>
      <c r="CI218" s="85"/>
      <c r="CJ218" s="84">
        <f t="shared" si="2158"/>
        <v>0</v>
      </c>
      <c r="CK218" s="81"/>
      <c r="CL218" s="84">
        <f t="shared" si="2159"/>
        <v>0</v>
      </c>
      <c r="CM218" s="81"/>
      <c r="CN218" s="84">
        <f t="shared" si="2160"/>
        <v>0</v>
      </c>
      <c r="CO218" s="85"/>
      <c r="CP218" s="84">
        <f t="shared" si="2161"/>
        <v>0</v>
      </c>
      <c r="CQ218" s="81"/>
      <c r="CR218" s="84">
        <f t="shared" si="2162"/>
        <v>0</v>
      </c>
      <c r="CS218" s="81"/>
      <c r="CT218" s="84">
        <f t="shared" si="2163"/>
        <v>0</v>
      </c>
      <c r="CU218" s="81"/>
      <c r="CV218" s="84">
        <f t="shared" si="2164"/>
        <v>0</v>
      </c>
      <c r="CW218" s="81"/>
      <c r="CX218" s="84">
        <f t="shared" si="2165"/>
        <v>0</v>
      </c>
      <c r="CY218" s="81"/>
      <c r="CZ218" s="84">
        <f t="shared" si="2166"/>
        <v>0</v>
      </c>
      <c r="DA218" s="81"/>
      <c r="DB218" s="84">
        <f t="shared" si="2167"/>
        <v>0</v>
      </c>
      <c r="DC218" s="81"/>
      <c r="DD218" s="81">
        <f t="shared" si="2168"/>
        <v>0</v>
      </c>
      <c r="DE218" s="92"/>
      <c r="DF218" s="81">
        <f t="shared" si="2169"/>
        <v>0</v>
      </c>
      <c r="DG218" s="81"/>
      <c r="DH218" s="81">
        <f t="shared" si="2170"/>
        <v>0</v>
      </c>
      <c r="DI218" s="81"/>
      <c r="DJ218" s="81">
        <f t="shared" si="2171"/>
        <v>0</v>
      </c>
      <c r="DK218" s="192"/>
      <c r="DL218" s="82">
        <f t="shared" si="2172"/>
        <v>0</v>
      </c>
      <c r="DM218" s="81"/>
      <c r="DN218" s="82">
        <f t="shared" si="2173"/>
        <v>0</v>
      </c>
      <c r="DO218" s="81"/>
      <c r="DP218" s="84">
        <f t="shared" si="2174"/>
        <v>0</v>
      </c>
      <c r="DQ218" s="81"/>
      <c r="DR218" s="87"/>
      <c r="DS218" s="81"/>
      <c r="DT218" s="82">
        <f t="shared" si="2175"/>
        <v>0</v>
      </c>
      <c r="DU218" s="81"/>
      <c r="DV218" s="82">
        <f t="shared" si="2176"/>
        <v>0</v>
      </c>
      <c r="DW218" s="81"/>
      <c r="DX218" s="87"/>
      <c r="DY218" s="86"/>
      <c r="DZ218" s="86"/>
      <c r="EA218" s="101"/>
      <c r="EB218" s="87">
        <f t="shared" si="2177"/>
        <v>0</v>
      </c>
      <c r="EC218" s="101"/>
      <c r="ED218" s="101"/>
      <c r="EE218" s="101"/>
      <c r="EF218" s="88">
        <f t="shared" si="2178"/>
        <v>0</v>
      </c>
      <c r="EG218" s="149"/>
      <c r="EH218" s="149"/>
      <c r="EI218" s="149"/>
      <c r="EJ218" s="149"/>
      <c r="EK218" s="88"/>
      <c r="EL218" s="149"/>
      <c r="EM218" s="146">
        <f t="shared" si="2121"/>
        <v>0</v>
      </c>
      <c r="EN218" s="146">
        <f t="shared" si="2121"/>
        <v>0</v>
      </c>
    </row>
    <row r="219" spans="1:144" s="3" customFormat="1" ht="30" customHeight="1" x14ac:dyDescent="0.25">
      <c r="A219" s="143"/>
      <c r="B219" s="73">
        <v>167</v>
      </c>
      <c r="C219" s="147" t="s">
        <v>503</v>
      </c>
      <c r="D219" s="133" t="s">
        <v>504</v>
      </c>
      <c r="E219" s="76">
        <v>17622</v>
      </c>
      <c r="F219" s="77">
        <v>0.4</v>
      </c>
      <c r="G219" s="78"/>
      <c r="H219" s="125">
        <v>1</v>
      </c>
      <c r="I219" s="135">
        <v>1.4</v>
      </c>
      <c r="J219" s="135">
        <v>1.68</v>
      </c>
      <c r="K219" s="135">
        <v>2.23</v>
      </c>
      <c r="L219" s="136">
        <v>2.57</v>
      </c>
      <c r="M219" s="81"/>
      <c r="N219" s="82">
        <f t="shared" si="2122"/>
        <v>0</v>
      </c>
      <c r="O219" s="144"/>
      <c r="P219" s="82">
        <f t="shared" si="2123"/>
        <v>0</v>
      </c>
      <c r="Q219" s="87">
        <v>5</v>
      </c>
      <c r="R219" s="82">
        <f t="shared" si="2124"/>
        <v>49341.599999999999</v>
      </c>
      <c r="S219" s="81"/>
      <c r="T219" s="82">
        <f t="shared" si="2125"/>
        <v>0</v>
      </c>
      <c r="U219" s="81">
        <v>0</v>
      </c>
      <c r="V219" s="82">
        <f t="shared" si="2126"/>
        <v>0</v>
      </c>
      <c r="W219" s="81"/>
      <c r="X219" s="82">
        <f t="shared" si="2127"/>
        <v>0</v>
      </c>
      <c r="Y219" s="87"/>
      <c r="Z219" s="82">
        <f t="shared" si="2128"/>
        <v>0</v>
      </c>
      <c r="AA219" s="81">
        <v>250</v>
      </c>
      <c r="AB219" s="82">
        <f t="shared" si="2129"/>
        <v>2467080</v>
      </c>
      <c r="AC219" s="87">
        <v>2</v>
      </c>
      <c r="AD219" s="81">
        <f>SUM(AC219*$E219*$F219*$H219*$J219*$AD$10)</f>
        <v>23683.968000000001</v>
      </c>
      <c r="AE219" s="87"/>
      <c r="AF219" s="81">
        <f t="shared" si="2130"/>
        <v>0</v>
      </c>
      <c r="AG219" s="81"/>
      <c r="AH219" s="82">
        <f t="shared" si="2131"/>
        <v>0</v>
      </c>
      <c r="AI219" s="81"/>
      <c r="AJ219" s="82">
        <f t="shared" si="2132"/>
        <v>0</v>
      </c>
      <c r="AK219" s="81"/>
      <c r="AL219" s="82">
        <f t="shared" si="2133"/>
        <v>0</v>
      </c>
      <c r="AM219" s="81"/>
      <c r="AN219" s="82">
        <f t="shared" si="2134"/>
        <v>0</v>
      </c>
      <c r="AO219" s="81">
        <v>300</v>
      </c>
      <c r="AP219" s="82">
        <f t="shared" si="2135"/>
        <v>2960496</v>
      </c>
      <c r="AQ219" s="81">
        <v>350</v>
      </c>
      <c r="AR219" s="82">
        <f t="shared" si="2136"/>
        <v>3453912</v>
      </c>
      <c r="AS219" s="81"/>
      <c r="AT219" s="82">
        <f t="shared" si="2137"/>
        <v>0</v>
      </c>
      <c r="AU219" s="81">
        <v>100</v>
      </c>
      <c r="AV219" s="82">
        <f t="shared" si="2138"/>
        <v>986831.99999999988</v>
      </c>
      <c r="AW219" s="81">
        <v>504</v>
      </c>
      <c r="AX219" s="82">
        <f t="shared" si="2139"/>
        <v>4973633.28</v>
      </c>
      <c r="AY219" s="81"/>
      <c r="AZ219" s="82">
        <f t="shared" si="2140"/>
        <v>0</v>
      </c>
      <c r="BA219" s="81"/>
      <c r="BB219" s="82">
        <f t="shared" si="2141"/>
        <v>0</v>
      </c>
      <c r="BC219" s="81"/>
      <c r="BD219" s="82">
        <f t="shared" si="2142"/>
        <v>0</v>
      </c>
      <c r="BE219" s="81"/>
      <c r="BF219" s="82">
        <f t="shared" si="2143"/>
        <v>0</v>
      </c>
      <c r="BG219" s="81"/>
      <c r="BH219" s="82">
        <f t="shared" si="2144"/>
        <v>0</v>
      </c>
      <c r="BI219" s="81"/>
      <c r="BJ219" s="82">
        <f t="shared" si="2145"/>
        <v>0</v>
      </c>
      <c r="BK219" s="81"/>
      <c r="BL219" s="82">
        <f t="shared" si="2146"/>
        <v>0</v>
      </c>
      <c r="BM219" s="148"/>
      <c r="BN219" s="82">
        <f t="shared" si="2147"/>
        <v>0</v>
      </c>
      <c r="BO219" s="81">
        <v>30</v>
      </c>
      <c r="BP219" s="82">
        <f t="shared" si="2148"/>
        <v>296049.59999999998</v>
      </c>
      <c r="BQ219" s="81"/>
      <c r="BR219" s="82">
        <f t="shared" si="2149"/>
        <v>0</v>
      </c>
      <c r="BS219" s="81"/>
      <c r="BT219" s="82">
        <f t="shared" si="2150"/>
        <v>0</v>
      </c>
      <c r="BU219" s="81"/>
      <c r="BV219" s="82">
        <f t="shared" si="2151"/>
        <v>0</v>
      </c>
      <c r="BW219" s="81">
        <v>30</v>
      </c>
      <c r="BX219" s="82">
        <f t="shared" si="2152"/>
        <v>296049.59999999998</v>
      </c>
      <c r="BY219" s="81">
        <v>15</v>
      </c>
      <c r="BZ219" s="82">
        <f t="shared" si="2153"/>
        <v>148024.79999999999</v>
      </c>
      <c r="CA219" s="81">
        <v>130</v>
      </c>
      <c r="CB219" s="84">
        <f t="shared" si="2154"/>
        <v>1539457.92</v>
      </c>
      <c r="CC219" s="81"/>
      <c r="CD219" s="84">
        <f t="shared" si="2155"/>
        <v>0</v>
      </c>
      <c r="CE219" s="81">
        <v>100</v>
      </c>
      <c r="CF219" s="84">
        <f t="shared" si="2156"/>
        <v>1184198.3999999999</v>
      </c>
      <c r="CG219" s="87"/>
      <c r="CH219" s="84">
        <f t="shared" si="2157"/>
        <v>0</v>
      </c>
      <c r="CI219" s="87"/>
      <c r="CJ219" s="84">
        <f t="shared" si="2158"/>
        <v>0</v>
      </c>
      <c r="CK219" s="81">
        <v>25</v>
      </c>
      <c r="CL219" s="84">
        <f t="shared" si="2159"/>
        <v>296049.59999999998</v>
      </c>
      <c r="CM219" s="81"/>
      <c r="CN219" s="84">
        <f t="shared" si="2160"/>
        <v>0</v>
      </c>
      <c r="CO219" s="87"/>
      <c r="CP219" s="84">
        <f t="shared" si="2161"/>
        <v>0</v>
      </c>
      <c r="CQ219" s="81"/>
      <c r="CR219" s="84">
        <f t="shared" si="2162"/>
        <v>0</v>
      </c>
      <c r="CS219" s="81"/>
      <c r="CT219" s="84">
        <f t="shared" si="2163"/>
        <v>0</v>
      </c>
      <c r="CU219" s="81"/>
      <c r="CV219" s="84">
        <f t="shared" si="2164"/>
        <v>0</v>
      </c>
      <c r="CW219" s="81">
        <v>250</v>
      </c>
      <c r="CX219" s="84">
        <f t="shared" si="2165"/>
        <v>2960496</v>
      </c>
      <c r="CY219" s="81"/>
      <c r="CZ219" s="84">
        <f t="shared" si="2166"/>
        <v>0</v>
      </c>
      <c r="DA219" s="81"/>
      <c r="DB219" s="84">
        <f t="shared" si="2167"/>
        <v>0</v>
      </c>
      <c r="DC219" s="81"/>
      <c r="DD219" s="81">
        <f t="shared" si="2168"/>
        <v>0</v>
      </c>
      <c r="DE219" s="85"/>
      <c r="DF219" s="81">
        <f t="shared" si="2169"/>
        <v>0</v>
      </c>
      <c r="DG219" s="81"/>
      <c r="DH219" s="81">
        <f t="shared" si="2170"/>
        <v>0</v>
      </c>
      <c r="DI219" s="81"/>
      <c r="DJ219" s="81">
        <f t="shared" si="2171"/>
        <v>0</v>
      </c>
      <c r="DK219" s="81"/>
      <c r="DL219" s="82">
        <f t="shared" si="2172"/>
        <v>0</v>
      </c>
      <c r="DM219" s="81"/>
      <c r="DN219" s="82">
        <f t="shared" si="2173"/>
        <v>0</v>
      </c>
      <c r="DO219" s="81"/>
      <c r="DP219" s="84">
        <f t="shared" si="2174"/>
        <v>0</v>
      </c>
      <c r="DQ219" s="81"/>
      <c r="DR219" s="87"/>
      <c r="DS219" s="81"/>
      <c r="DT219" s="82">
        <f t="shared" si="2175"/>
        <v>0</v>
      </c>
      <c r="DU219" s="81"/>
      <c r="DV219" s="82">
        <f t="shared" si="2176"/>
        <v>0</v>
      </c>
      <c r="DW219" s="81"/>
      <c r="DX219" s="87"/>
      <c r="DY219" s="86"/>
      <c r="DZ219" s="86"/>
      <c r="EA219" s="101"/>
      <c r="EB219" s="87">
        <f t="shared" si="2177"/>
        <v>0</v>
      </c>
      <c r="EC219" s="101"/>
      <c r="ED219" s="101"/>
      <c r="EE219" s="101"/>
      <c r="EF219" s="88">
        <f t="shared" si="2178"/>
        <v>0</v>
      </c>
      <c r="EG219" s="149"/>
      <c r="EH219" s="149"/>
      <c r="EI219" s="149"/>
      <c r="EJ219" s="149"/>
      <c r="EK219" s="88"/>
      <c r="EL219" s="149"/>
      <c r="EM219" s="146">
        <f t="shared" si="2121"/>
        <v>2091</v>
      </c>
      <c r="EN219" s="146">
        <f t="shared" si="2121"/>
        <v>21635304.767999999</v>
      </c>
    </row>
    <row r="220" spans="1:144" s="3" customFormat="1" ht="48.75" customHeight="1" x14ac:dyDescent="0.25">
      <c r="A220" s="143"/>
      <c r="B220" s="73">
        <v>168</v>
      </c>
      <c r="C220" s="194" t="s">
        <v>505</v>
      </c>
      <c r="D220" s="195" t="s">
        <v>506</v>
      </c>
      <c r="E220" s="76">
        <v>17622</v>
      </c>
      <c r="F220" s="179">
        <v>2.5</v>
      </c>
      <c r="G220" s="196">
        <v>1.09E-2</v>
      </c>
      <c r="H220" s="125">
        <v>1</v>
      </c>
      <c r="I220" s="135">
        <v>1.4</v>
      </c>
      <c r="J220" s="135">
        <v>1.68</v>
      </c>
      <c r="K220" s="135">
        <v>2.23</v>
      </c>
      <c r="L220" s="136">
        <v>2.57</v>
      </c>
      <c r="M220" s="81"/>
      <c r="N220" s="98">
        <f t="shared" ref="N220:N242" si="2179">(M220*$E220*$F220*((1-$G220)+$G220*$I220*$H220*N$10))</f>
        <v>0</v>
      </c>
      <c r="O220" s="144"/>
      <c r="P220" s="98">
        <f t="shared" ref="P220:P242" si="2180">(O220*$E220*$F220*((1-$G220)+$G220*$I220*$H220*P$10))</f>
        <v>0</v>
      </c>
      <c r="Q220" s="87"/>
      <c r="R220" s="98">
        <f t="shared" ref="R220:R242" si="2181">(Q220*$E220*$F220*((1-$G220)+$G220*$I220*$H220*R$10))</f>
        <v>0</v>
      </c>
      <c r="S220" s="81"/>
      <c r="T220" s="98">
        <f t="shared" ref="T220:T242" si="2182">(S220*$E220*$F220*((1-$G220)+$G220*$I220*$H220*T$10))</f>
        <v>0</v>
      </c>
      <c r="U220" s="81">
        <v>0</v>
      </c>
      <c r="V220" s="98">
        <f t="shared" ref="V220:V242" si="2183">(U220*$E220*$F220*((1-$G220)+$G220*$I220*$H220*V$10))</f>
        <v>0</v>
      </c>
      <c r="W220" s="81"/>
      <c r="X220" s="98">
        <f t="shared" ref="X220:X242" si="2184">(W220*$E220*$F220*((1-$G220)+$G220*$I220*$H220*X$10))</f>
        <v>0</v>
      </c>
      <c r="Y220" s="87"/>
      <c r="Z220" s="98">
        <f t="shared" ref="Z220:Z242" si="2185">(Y220*$E220*$F220*((1-$G220)+$G220*$I220*$H220*Z$10))</f>
        <v>0</v>
      </c>
      <c r="AA220" s="81"/>
      <c r="AB220" s="98">
        <f t="shared" ref="AB220:AB242" si="2186">(AA220*$E220*$F220*((1-$G220)+$G220*$I220*$H220*AB$10))</f>
        <v>0</v>
      </c>
      <c r="AC220" s="87"/>
      <c r="AD220" s="98">
        <f t="shared" ref="AD220:AD242" si="2187">(AC220*$E220*$F220*((1-$G220)+$G220*$J220*$H220*AD$10))</f>
        <v>0</v>
      </c>
      <c r="AE220" s="87"/>
      <c r="AF220" s="98">
        <f t="shared" ref="AF220:AF242" si="2188">(AE220*$E220*$F220*((1-$G220)+$G220*$J220*$H220*AF$10))</f>
        <v>0</v>
      </c>
      <c r="AG220" s="81"/>
      <c r="AH220" s="98">
        <f t="shared" ref="AH220:AH242" si="2189">(AG220*$E220*$F220*((1-$G220)+$G220*$I220*$H220*AH$10))</f>
        <v>0</v>
      </c>
      <c r="AI220" s="81"/>
      <c r="AJ220" s="98">
        <f t="shared" ref="AJ220:AJ242" si="2190">(AI220*$E220*$F220*((1-$G220)+$G220*$I220*$H220*AJ$10))</f>
        <v>0</v>
      </c>
      <c r="AK220" s="81">
        <v>50</v>
      </c>
      <c r="AL220" s="98">
        <f t="shared" ref="AL220:AL242" si="2191">(AK220*$E220*$F220*((1-$G220)+$G220*$I220*$H220*AL$10))</f>
        <v>2212353.9899999998</v>
      </c>
      <c r="AM220" s="81"/>
      <c r="AN220" s="98">
        <f t="shared" ref="AN220:AN242" si="2192">(AM220*$E220*$F220*((1-$G220)+$G220*$I220*$H220*AN$10))</f>
        <v>0</v>
      </c>
      <c r="AO220" s="81"/>
      <c r="AP220" s="98">
        <f t="shared" ref="AP220:AP242" si="2193">(AO220*$E220*$F220*((1-$G220)+$G220*$I220*$H220*AP$10))</f>
        <v>0</v>
      </c>
      <c r="AQ220" s="81"/>
      <c r="AR220" s="98">
        <f t="shared" ref="AR220:AR242" si="2194">(AQ220*$E220*$F220*((1-$G220)+$G220*$I220*$H220*AR$10))</f>
        <v>0</v>
      </c>
      <c r="AS220" s="81"/>
      <c r="AT220" s="98">
        <f t="shared" ref="AT220:AT242" si="2195">(AS220*$E220*$F220*((1-$G220)+$G220*$I220*$H220*AT$10))</f>
        <v>0</v>
      </c>
      <c r="AU220" s="81"/>
      <c r="AV220" s="98">
        <f t="shared" ref="AV220:AV242" si="2196">(AU220*$E220*$F220*((1-$G220)+$G220*$I220*$H220*AV$10))</f>
        <v>0</v>
      </c>
      <c r="AW220" s="81"/>
      <c r="AX220" s="98">
        <f t="shared" ref="AX220:AX242" si="2197">(AW220*$E220*$F220*((1-$G220)+$G220*$I220*$H220*AX$10))</f>
        <v>0</v>
      </c>
      <c r="AY220" s="81"/>
      <c r="AZ220" s="98">
        <f t="shared" ref="AZ220:AZ242" si="2198">(AY220*$E220*$F220*((1-$G220)+$G220*$I220*$H220*AZ$10))</f>
        <v>0</v>
      </c>
      <c r="BA220" s="81"/>
      <c r="BB220" s="98">
        <f t="shared" ref="BB220:BB242" si="2199">(BA220*$E220*$F220*((1-$G220)+$G220*$I220*$H220*BB$10))</f>
        <v>0</v>
      </c>
      <c r="BC220" s="81"/>
      <c r="BD220" s="98">
        <f t="shared" ref="BD220:BD242" si="2200">(BC220*$E220*$F220*((1-$G220)+$G220*$I220*$H220*BD$10))</f>
        <v>0</v>
      </c>
      <c r="BE220" s="81"/>
      <c r="BF220" s="98">
        <f t="shared" ref="BF220:BF242" si="2201">(BE220*$E220*$F220*((1-$G220)+$G220*$I220*$H220*BF$10))</f>
        <v>0</v>
      </c>
      <c r="BG220" s="81"/>
      <c r="BH220" s="98">
        <f t="shared" ref="BH220:BH242" si="2202">(BG220*$E220*$F220*((1-$G220)+$G220*$I220*$H220*BH$10))</f>
        <v>0</v>
      </c>
      <c r="BI220" s="81"/>
      <c r="BJ220" s="98">
        <f t="shared" ref="BJ220:BJ242" si="2203">(BI220*$E220*$F220*((1-$G220)+$G220*$I220*$H220*BJ$10))</f>
        <v>0</v>
      </c>
      <c r="BK220" s="81"/>
      <c r="BL220" s="98">
        <f t="shared" ref="BL220:BL241" si="2204">(BK220*$E220*$F220*((1-$G220)+$G220*$I220*$H220*BL$10))</f>
        <v>0</v>
      </c>
      <c r="BM220" s="148"/>
      <c r="BN220" s="98">
        <f t="shared" ref="BN220:BN242" si="2205">(BM220*$E220*$F220*((1-$G220)+$G220*$I220*$H220*BN$10))</f>
        <v>0</v>
      </c>
      <c r="BO220" s="81"/>
      <c r="BP220" s="98">
        <f t="shared" ref="BP220:BP242" si="2206">(BO220*$E220*$F220*((1-$G220)+$G220*$I220*$H220*BP$10))</f>
        <v>0</v>
      </c>
      <c r="BQ220" s="81"/>
      <c r="BR220" s="98">
        <f t="shared" ref="BR220:BR242" si="2207">(BQ220*$E220*$F220*((1-$G220)+$G220*$I220*$H220*BR$10))</f>
        <v>0</v>
      </c>
      <c r="BS220" s="81"/>
      <c r="BT220" s="98">
        <f t="shared" ref="BT220:BT241" si="2208">(BS220*$E220*$F220*((1-$G220)+$G220*$I220*$H220*BT$10))</f>
        <v>0</v>
      </c>
      <c r="BU220" s="81"/>
      <c r="BV220" s="98">
        <f t="shared" ref="BV220:BV241" si="2209">(BU220*$E220*$F220*((1-$G220)+$G220*$I220*$H220*BV$10))</f>
        <v>0</v>
      </c>
      <c r="BW220" s="81"/>
      <c r="BX220" s="98">
        <f t="shared" ref="BX220:BX241" si="2210">(BW220*$E220*$F220*((1-$G220)+$G220*$I220*$H220*BX$10))</f>
        <v>0</v>
      </c>
      <c r="BY220" s="101"/>
      <c r="BZ220" s="98">
        <f t="shared" ref="BZ220:BZ241" si="2211">(BY220*$E220*$F220*((1-$G220)+$G220*$I220*$H220*BZ$10))</f>
        <v>0</v>
      </c>
      <c r="CA220" s="87">
        <v>0</v>
      </c>
      <c r="CB220" s="98">
        <f t="shared" ref="CB220:CB241" si="2212">(CA220*$E220*$F220*((1-$G220)+$G220*$J220*$H220*CB$10))</f>
        <v>0</v>
      </c>
      <c r="CC220" s="81"/>
      <c r="CD220" s="98">
        <f t="shared" ref="CD220:CD241" si="2213">(CC220*$E220*$F220*((1-$G220)+$G220*$J220*$H220*CD$10))</f>
        <v>0</v>
      </c>
      <c r="CE220" s="81"/>
      <c r="CF220" s="98">
        <f t="shared" ref="CF220:CF241" si="2214">(CE220*$E220*$F220*((1-$G220)+$G220*$J220*$H220*CF$10))</f>
        <v>0</v>
      </c>
      <c r="CG220" s="87"/>
      <c r="CH220" s="98">
        <f t="shared" ref="CH220:CH241" si="2215">(CG220*$E220*$F220*((1-$G220)+$G220*$J220*$H220*CH$10))</f>
        <v>0</v>
      </c>
      <c r="CI220" s="87"/>
      <c r="CJ220" s="98">
        <f t="shared" ref="CJ220:CJ241" si="2216">(CI220*$E220*$F220*((1-$G220)+$G220*$J220*$H220*CJ$10))</f>
        <v>0</v>
      </c>
      <c r="CK220" s="81"/>
      <c r="CL220" s="98">
        <f t="shared" ref="CL220:CL241" si="2217">(CK220*$E220*$F220*((1-$G220)+$G220*$J220*$H220*CL$10))</f>
        <v>0</v>
      </c>
      <c r="CM220" s="81"/>
      <c r="CN220" s="98">
        <f t="shared" ref="CN220:CN242" si="2218">(CM220*$E220*$F220*((1-$G220)+$G220*$J220*$H220*CN$10))</f>
        <v>0</v>
      </c>
      <c r="CO220" s="87"/>
      <c r="CP220" s="98">
        <f t="shared" ref="CP220:CP241" si="2219">(CO220*$E220*$F220*((1-$G220)+$G220*$J220*$H220*CP$10))</f>
        <v>0</v>
      </c>
      <c r="CQ220" s="81"/>
      <c r="CR220" s="98">
        <f t="shared" ref="CR220:CR241" si="2220">(CQ220*$E220*$F220*((1-$G220)+$G220*$J220*$H220*CR$10))</f>
        <v>0</v>
      </c>
      <c r="CS220" s="81"/>
      <c r="CT220" s="98">
        <f t="shared" ref="CT220:CT241" si="2221">(CS220*$E220*$F220*((1-$G220)+$G220*$J220*$H220*CT$10))</f>
        <v>0</v>
      </c>
      <c r="CU220" s="81"/>
      <c r="CV220" s="98">
        <f t="shared" ref="CV220:CV242" si="2222">(CU220*$E220*$F220*((1-$G220)+$G220*$J220*$H220*CV$10))</f>
        <v>0</v>
      </c>
      <c r="CW220" s="81"/>
      <c r="CX220" s="98">
        <f t="shared" ref="CX220:CX241" si="2223">(CW220*$E220*$F220*((1-$G220)+$G220*$J220*$H220*CX$10))</f>
        <v>0</v>
      </c>
      <c r="CY220" s="81"/>
      <c r="CZ220" s="98">
        <f t="shared" ref="CZ220:CZ241" si="2224">(CY220*$E220*$F220*((1-$G220)+$G220*$J220*$H220*CZ$10))</f>
        <v>0</v>
      </c>
      <c r="DA220" s="81"/>
      <c r="DB220" s="98">
        <f t="shared" ref="DB220:DB241" si="2225">(DA220*$E220*$F220*((1-$G220)+$G220*$J220*$H220*DB$10))</f>
        <v>0</v>
      </c>
      <c r="DC220" s="81"/>
      <c r="DD220" s="98">
        <f t="shared" ref="DD220:DD242" si="2226">(DC220*$E220*$F220*((1-$G220)+$G220*$J220*$H220*DD$10))</f>
        <v>0</v>
      </c>
      <c r="DE220" s="92"/>
      <c r="DF220" s="98">
        <f t="shared" ref="DF220:DF241" si="2227">(DE220*$E220*$F220*((1-$G220)+$G220*$J220*$H220*DF$10))</f>
        <v>0</v>
      </c>
      <c r="DG220" s="81"/>
      <c r="DH220" s="98">
        <f t="shared" ref="DH220:DH241" si="2228">(DG220*$E220*$F220*((1-$G220)+$G220*$K220*$H220*DH$10))</f>
        <v>0</v>
      </c>
      <c r="DI220" s="81"/>
      <c r="DJ220" s="98">
        <f t="shared" ref="DJ220:DJ241" si="2229">(DI220*$E220*$F220*((1-$G220)+$G220*$L220*$H220*DJ$10))</f>
        <v>0</v>
      </c>
      <c r="DK220" s="81"/>
      <c r="DL220" s="98">
        <f t="shared" ref="DL220:DL241" si="2230">(DK220*$E220*$F220*((1-$G220)+$G220*$I220*$H220*DL$10))</f>
        <v>0</v>
      </c>
      <c r="DM220" s="81"/>
      <c r="DN220" s="98">
        <f t="shared" ref="DN220:DN242" si="2231">(DM220*$E220*$F220*((1-$G220)+$G220*$I220*$H220*DN$10))</f>
        <v>0</v>
      </c>
      <c r="DO220" s="81"/>
      <c r="DP220" s="98">
        <f t="shared" ref="DP220:DP241" si="2232">(DO220*$E220*$F220*((1-$G220)+$G220*$H220*DP$10))</f>
        <v>0</v>
      </c>
      <c r="DQ220" s="81"/>
      <c r="DR220" s="87"/>
      <c r="DS220" s="81"/>
      <c r="DT220" s="98">
        <f t="shared" ref="DT220:DT241" si="2233">(DS220*$E220*$F220*((1-$G220)+$G220*$I220*$H220*DT$10))</f>
        <v>0</v>
      </c>
      <c r="DU220" s="81"/>
      <c r="DV220" s="98">
        <f t="shared" ref="DV220:DV241" si="2234">(DU220*$E220*$F220*((1-$G220)+$G220*$I220*$H220*DV$10))</f>
        <v>0</v>
      </c>
      <c r="DW220" s="81"/>
      <c r="DX220" s="98">
        <f t="shared" ref="DX220:DX241" si="2235">(DW220*$E220*$F220*((1-$G220)+$G220*$J220*$H220*DX$10))</f>
        <v>0</v>
      </c>
      <c r="DY220" s="86"/>
      <c r="DZ220" s="98">
        <f t="shared" ref="DZ220:DZ241" si="2236">(DY220*$E220*$F220*((1-$G220)+$G220*$I220*$H220*DZ$10))</f>
        <v>0</v>
      </c>
      <c r="EA220" s="101"/>
      <c r="EB220" s="98">
        <f t="shared" ref="EB220:EB241" si="2237">(EA220*$E220*$F220*((1-$G220)+$G220*$I220*$H220*EB$10))</f>
        <v>0</v>
      </c>
      <c r="EC220" s="101"/>
      <c r="ED220" s="98">
        <f t="shared" ref="ED220:ED241" si="2238">(EC220*$E220*$F220*((1-$G220)+$G220*$H220*ED$10))</f>
        <v>0</v>
      </c>
      <c r="EE220" s="101"/>
      <c r="EF220" s="98">
        <f t="shared" ref="EF220:EF241" si="2239">(EE220/12*2*$E220*$F220*((1-$G220)+$G220*$I220*$H220))</f>
        <v>0</v>
      </c>
      <c r="EG220" s="98"/>
      <c r="EH220" s="98"/>
      <c r="EI220" s="98"/>
      <c r="EJ220" s="98"/>
      <c r="EK220" s="98"/>
      <c r="EL220" s="98"/>
      <c r="EM220" s="146">
        <f t="shared" si="2121"/>
        <v>50</v>
      </c>
      <c r="EN220" s="146">
        <f t="shared" si="2121"/>
        <v>2212353.9899999998</v>
      </c>
    </row>
    <row r="221" spans="1:144" s="3" customFormat="1" ht="45" x14ac:dyDescent="0.25">
      <c r="A221" s="143"/>
      <c r="B221" s="73">
        <v>169</v>
      </c>
      <c r="C221" s="197" t="s">
        <v>507</v>
      </c>
      <c r="D221" s="169" t="s">
        <v>508</v>
      </c>
      <c r="E221" s="76">
        <v>17622</v>
      </c>
      <c r="F221" s="179">
        <v>5.36</v>
      </c>
      <c r="G221" s="196">
        <v>5.1000000000000004E-3</v>
      </c>
      <c r="H221" s="125">
        <v>1</v>
      </c>
      <c r="I221" s="135">
        <v>1.4</v>
      </c>
      <c r="J221" s="135">
        <v>1.68</v>
      </c>
      <c r="K221" s="135">
        <v>2.23</v>
      </c>
      <c r="L221" s="136">
        <v>2.57</v>
      </c>
      <c r="M221" s="81"/>
      <c r="N221" s="98">
        <f t="shared" si="2179"/>
        <v>0</v>
      </c>
      <c r="O221" s="144"/>
      <c r="P221" s="98">
        <f t="shared" si="2180"/>
        <v>0</v>
      </c>
      <c r="Q221" s="87"/>
      <c r="R221" s="98">
        <f t="shared" si="2181"/>
        <v>0</v>
      </c>
      <c r="S221" s="81"/>
      <c r="T221" s="98">
        <f t="shared" si="2182"/>
        <v>0</v>
      </c>
      <c r="U221" s="81">
        <v>0</v>
      </c>
      <c r="V221" s="98">
        <f t="shared" si="2183"/>
        <v>0</v>
      </c>
      <c r="W221" s="81"/>
      <c r="X221" s="98">
        <f t="shared" si="2184"/>
        <v>0</v>
      </c>
      <c r="Y221" s="87"/>
      <c r="Z221" s="98">
        <f t="shared" si="2185"/>
        <v>0</v>
      </c>
      <c r="AA221" s="81"/>
      <c r="AB221" s="98">
        <f t="shared" si="2186"/>
        <v>0</v>
      </c>
      <c r="AC221" s="87"/>
      <c r="AD221" s="98">
        <f t="shared" si="2187"/>
        <v>0</v>
      </c>
      <c r="AE221" s="87"/>
      <c r="AF221" s="98">
        <f t="shared" si="2188"/>
        <v>0</v>
      </c>
      <c r="AG221" s="81"/>
      <c r="AH221" s="98">
        <f t="shared" si="2189"/>
        <v>0</v>
      </c>
      <c r="AI221" s="81"/>
      <c r="AJ221" s="98">
        <f t="shared" si="2190"/>
        <v>0</v>
      </c>
      <c r="AK221" s="81">
        <v>220</v>
      </c>
      <c r="AL221" s="98">
        <f t="shared" si="2191"/>
        <v>20822253.319296002</v>
      </c>
      <c r="AM221" s="81"/>
      <c r="AN221" s="98">
        <f t="shared" si="2192"/>
        <v>0</v>
      </c>
      <c r="AO221" s="81"/>
      <c r="AP221" s="98">
        <f t="shared" si="2193"/>
        <v>0</v>
      </c>
      <c r="AQ221" s="81"/>
      <c r="AR221" s="98">
        <f t="shared" si="2194"/>
        <v>0</v>
      </c>
      <c r="AS221" s="81"/>
      <c r="AT221" s="98">
        <f t="shared" si="2195"/>
        <v>0</v>
      </c>
      <c r="AU221" s="81"/>
      <c r="AV221" s="98">
        <f t="shared" si="2196"/>
        <v>0</v>
      </c>
      <c r="AW221" s="81"/>
      <c r="AX221" s="98">
        <f t="shared" si="2197"/>
        <v>0</v>
      </c>
      <c r="AY221" s="81"/>
      <c r="AZ221" s="98">
        <f t="shared" si="2198"/>
        <v>0</v>
      </c>
      <c r="BA221" s="81"/>
      <c r="BB221" s="98">
        <f t="shared" si="2199"/>
        <v>0</v>
      </c>
      <c r="BC221" s="81"/>
      <c r="BD221" s="98">
        <f t="shared" si="2200"/>
        <v>0</v>
      </c>
      <c r="BE221" s="81"/>
      <c r="BF221" s="98">
        <f t="shared" si="2201"/>
        <v>0</v>
      </c>
      <c r="BG221" s="81"/>
      <c r="BH221" s="98">
        <f t="shared" si="2202"/>
        <v>0</v>
      </c>
      <c r="BI221" s="81"/>
      <c r="BJ221" s="98">
        <f t="shared" si="2203"/>
        <v>0</v>
      </c>
      <c r="BK221" s="81"/>
      <c r="BL221" s="98">
        <f t="shared" si="2204"/>
        <v>0</v>
      </c>
      <c r="BM221" s="148"/>
      <c r="BN221" s="98">
        <f t="shared" si="2205"/>
        <v>0</v>
      </c>
      <c r="BO221" s="81"/>
      <c r="BP221" s="98">
        <f t="shared" si="2206"/>
        <v>0</v>
      </c>
      <c r="BQ221" s="81"/>
      <c r="BR221" s="98">
        <f t="shared" si="2207"/>
        <v>0</v>
      </c>
      <c r="BS221" s="81"/>
      <c r="BT221" s="98">
        <f t="shared" si="2208"/>
        <v>0</v>
      </c>
      <c r="BU221" s="81"/>
      <c r="BV221" s="98">
        <f t="shared" si="2209"/>
        <v>0</v>
      </c>
      <c r="BW221" s="81"/>
      <c r="BX221" s="98">
        <f t="shared" si="2210"/>
        <v>0</v>
      </c>
      <c r="BY221" s="101"/>
      <c r="BZ221" s="98">
        <f t="shared" si="2211"/>
        <v>0</v>
      </c>
      <c r="CA221" s="87">
        <v>0</v>
      </c>
      <c r="CB221" s="98">
        <f t="shared" si="2212"/>
        <v>0</v>
      </c>
      <c r="CC221" s="81"/>
      <c r="CD221" s="98">
        <f t="shared" si="2213"/>
        <v>0</v>
      </c>
      <c r="CE221" s="81"/>
      <c r="CF221" s="98">
        <f t="shared" si="2214"/>
        <v>0</v>
      </c>
      <c r="CG221" s="87"/>
      <c r="CH221" s="98">
        <f t="shared" si="2215"/>
        <v>0</v>
      </c>
      <c r="CI221" s="87"/>
      <c r="CJ221" s="98">
        <f t="shared" si="2216"/>
        <v>0</v>
      </c>
      <c r="CK221" s="81"/>
      <c r="CL221" s="98">
        <f t="shared" si="2217"/>
        <v>0</v>
      </c>
      <c r="CM221" s="81"/>
      <c r="CN221" s="98">
        <f t="shared" si="2218"/>
        <v>0</v>
      </c>
      <c r="CO221" s="87"/>
      <c r="CP221" s="98">
        <f t="shared" si="2219"/>
        <v>0</v>
      </c>
      <c r="CQ221" s="81"/>
      <c r="CR221" s="98">
        <f t="shared" si="2220"/>
        <v>0</v>
      </c>
      <c r="CS221" s="81"/>
      <c r="CT221" s="98">
        <f t="shared" si="2221"/>
        <v>0</v>
      </c>
      <c r="CU221" s="81"/>
      <c r="CV221" s="98">
        <f t="shared" si="2222"/>
        <v>0</v>
      </c>
      <c r="CW221" s="81"/>
      <c r="CX221" s="98">
        <f t="shared" si="2223"/>
        <v>0</v>
      </c>
      <c r="CY221" s="81"/>
      <c r="CZ221" s="98">
        <f t="shared" si="2224"/>
        <v>0</v>
      </c>
      <c r="DA221" s="81"/>
      <c r="DB221" s="98">
        <f t="shared" si="2225"/>
        <v>0</v>
      </c>
      <c r="DC221" s="81"/>
      <c r="DD221" s="98">
        <f t="shared" si="2226"/>
        <v>0</v>
      </c>
      <c r="DE221" s="92"/>
      <c r="DF221" s="98">
        <f t="shared" si="2227"/>
        <v>0</v>
      </c>
      <c r="DG221" s="81"/>
      <c r="DH221" s="98">
        <f t="shared" si="2228"/>
        <v>0</v>
      </c>
      <c r="DI221" s="81"/>
      <c r="DJ221" s="98">
        <f t="shared" si="2229"/>
        <v>0</v>
      </c>
      <c r="DK221" s="81"/>
      <c r="DL221" s="98">
        <f t="shared" si="2230"/>
        <v>0</v>
      </c>
      <c r="DM221" s="81"/>
      <c r="DN221" s="98">
        <f t="shared" si="2231"/>
        <v>0</v>
      </c>
      <c r="DO221" s="81"/>
      <c r="DP221" s="98">
        <f t="shared" si="2232"/>
        <v>0</v>
      </c>
      <c r="DQ221" s="81"/>
      <c r="DR221" s="87"/>
      <c r="DS221" s="81"/>
      <c r="DT221" s="98">
        <f t="shared" si="2233"/>
        <v>0</v>
      </c>
      <c r="DU221" s="81"/>
      <c r="DV221" s="98">
        <f t="shared" si="2234"/>
        <v>0</v>
      </c>
      <c r="DW221" s="81"/>
      <c r="DX221" s="98">
        <f t="shared" si="2235"/>
        <v>0</v>
      </c>
      <c r="DY221" s="86"/>
      <c r="DZ221" s="98">
        <f t="shared" si="2236"/>
        <v>0</v>
      </c>
      <c r="EA221" s="101"/>
      <c r="EB221" s="98">
        <f t="shared" si="2237"/>
        <v>0</v>
      </c>
      <c r="EC221" s="101"/>
      <c r="ED221" s="98">
        <f t="shared" si="2238"/>
        <v>0</v>
      </c>
      <c r="EE221" s="101"/>
      <c r="EF221" s="98">
        <f t="shared" si="2239"/>
        <v>0</v>
      </c>
      <c r="EG221" s="98"/>
      <c r="EH221" s="98"/>
      <c r="EI221" s="98"/>
      <c r="EJ221" s="98"/>
      <c r="EK221" s="98"/>
      <c r="EL221" s="98"/>
      <c r="EM221" s="146">
        <f t="shared" si="2121"/>
        <v>220</v>
      </c>
      <c r="EN221" s="146">
        <f t="shared" si="2121"/>
        <v>20822253.319296002</v>
      </c>
    </row>
    <row r="222" spans="1:144" s="3" customFormat="1" ht="53.25" customHeight="1" x14ac:dyDescent="0.25">
      <c r="A222" s="143"/>
      <c r="B222" s="73">
        <v>170</v>
      </c>
      <c r="C222" s="197" t="s">
        <v>509</v>
      </c>
      <c r="D222" s="169" t="s">
        <v>510</v>
      </c>
      <c r="E222" s="76">
        <v>17622</v>
      </c>
      <c r="F222" s="179">
        <v>4.0599999999999996</v>
      </c>
      <c r="G222" s="196">
        <v>0.1794</v>
      </c>
      <c r="H222" s="125">
        <v>1</v>
      </c>
      <c r="I222" s="135">
        <v>1.4</v>
      </c>
      <c r="J222" s="135">
        <v>1.68</v>
      </c>
      <c r="K222" s="135">
        <v>2.23</v>
      </c>
      <c r="L222" s="136">
        <v>2.57</v>
      </c>
      <c r="M222" s="81"/>
      <c r="N222" s="98">
        <f t="shared" si="2179"/>
        <v>0</v>
      </c>
      <c r="O222" s="144"/>
      <c r="P222" s="98">
        <f t="shared" si="2180"/>
        <v>0</v>
      </c>
      <c r="Q222" s="87"/>
      <c r="R222" s="98">
        <f t="shared" si="2181"/>
        <v>0</v>
      </c>
      <c r="S222" s="81"/>
      <c r="T222" s="98">
        <f t="shared" si="2182"/>
        <v>0</v>
      </c>
      <c r="U222" s="81">
        <v>0</v>
      </c>
      <c r="V222" s="98">
        <f t="shared" si="2183"/>
        <v>0</v>
      </c>
      <c r="W222" s="81"/>
      <c r="X222" s="98">
        <f t="shared" si="2184"/>
        <v>0</v>
      </c>
      <c r="Y222" s="87"/>
      <c r="Z222" s="98">
        <f t="shared" si="2185"/>
        <v>0</v>
      </c>
      <c r="AA222" s="81"/>
      <c r="AB222" s="98">
        <f t="shared" si="2186"/>
        <v>0</v>
      </c>
      <c r="AC222" s="87"/>
      <c r="AD222" s="98">
        <f t="shared" si="2187"/>
        <v>0</v>
      </c>
      <c r="AE222" s="87"/>
      <c r="AF222" s="98">
        <f t="shared" si="2188"/>
        <v>0</v>
      </c>
      <c r="AG222" s="81"/>
      <c r="AH222" s="98">
        <f t="shared" si="2189"/>
        <v>0</v>
      </c>
      <c r="AI222" s="81"/>
      <c r="AJ222" s="98">
        <f t="shared" si="2190"/>
        <v>0</v>
      </c>
      <c r="AK222" s="81"/>
      <c r="AL222" s="98">
        <f t="shared" si="2191"/>
        <v>0</v>
      </c>
      <c r="AM222" s="81"/>
      <c r="AN222" s="98">
        <f t="shared" si="2192"/>
        <v>0</v>
      </c>
      <c r="AO222" s="81"/>
      <c r="AP222" s="98">
        <f t="shared" si="2193"/>
        <v>0</v>
      </c>
      <c r="AQ222" s="81"/>
      <c r="AR222" s="98">
        <f t="shared" si="2194"/>
        <v>0</v>
      </c>
      <c r="AS222" s="81"/>
      <c r="AT222" s="98">
        <f t="shared" si="2195"/>
        <v>0</v>
      </c>
      <c r="AU222" s="81"/>
      <c r="AV222" s="98">
        <f t="shared" si="2196"/>
        <v>0</v>
      </c>
      <c r="AW222" s="81"/>
      <c r="AX222" s="98">
        <f t="shared" si="2197"/>
        <v>0</v>
      </c>
      <c r="AY222" s="81"/>
      <c r="AZ222" s="98">
        <f t="shared" si="2198"/>
        <v>0</v>
      </c>
      <c r="BA222" s="81"/>
      <c r="BB222" s="98">
        <f t="shared" si="2199"/>
        <v>0</v>
      </c>
      <c r="BC222" s="81"/>
      <c r="BD222" s="98">
        <f t="shared" si="2200"/>
        <v>0</v>
      </c>
      <c r="BE222" s="81"/>
      <c r="BF222" s="98">
        <f t="shared" si="2201"/>
        <v>0</v>
      </c>
      <c r="BG222" s="81"/>
      <c r="BH222" s="98">
        <f t="shared" si="2202"/>
        <v>0</v>
      </c>
      <c r="BI222" s="81"/>
      <c r="BJ222" s="98">
        <f>(BI222*$E222*$F222*((1-$G222)+$G222*$I222*$H222*BJ$10))</f>
        <v>0</v>
      </c>
      <c r="BK222" s="81"/>
      <c r="BL222" s="98">
        <f t="shared" si="2204"/>
        <v>0</v>
      </c>
      <c r="BM222" s="148"/>
      <c r="BN222" s="98">
        <f t="shared" si="2205"/>
        <v>0</v>
      </c>
      <c r="BO222" s="81"/>
      <c r="BP222" s="98">
        <f t="shared" si="2206"/>
        <v>0</v>
      </c>
      <c r="BQ222" s="81"/>
      <c r="BR222" s="98">
        <f t="shared" si="2207"/>
        <v>0</v>
      </c>
      <c r="BS222" s="81"/>
      <c r="BT222" s="98">
        <f t="shared" si="2208"/>
        <v>0</v>
      </c>
      <c r="BU222" s="81"/>
      <c r="BV222" s="98">
        <f t="shared" si="2209"/>
        <v>0</v>
      </c>
      <c r="BW222" s="81"/>
      <c r="BX222" s="98">
        <f t="shared" si="2210"/>
        <v>0</v>
      </c>
      <c r="BY222" s="101"/>
      <c r="BZ222" s="98">
        <f t="shared" si="2211"/>
        <v>0</v>
      </c>
      <c r="CA222" s="87">
        <v>0</v>
      </c>
      <c r="CB222" s="98">
        <f t="shared" si="2212"/>
        <v>0</v>
      </c>
      <c r="CC222" s="81"/>
      <c r="CD222" s="98">
        <f t="shared" si="2213"/>
        <v>0</v>
      </c>
      <c r="CE222" s="81"/>
      <c r="CF222" s="98">
        <f t="shared" si="2214"/>
        <v>0</v>
      </c>
      <c r="CG222" s="87"/>
      <c r="CH222" s="98">
        <f t="shared" si="2215"/>
        <v>0</v>
      </c>
      <c r="CI222" s="87"/>
      <c r="CJ222" s="98">
        <f t="shared" si="2216"/>
        <v>0</v>
      </c>
      <c r="CK222" s="81"/>
      <c r="CL222" s="98">
        <f t="shared" si="2217"/>
        <v>0</v>
      </c>
      <c r="CM222" s="81"/>
      <c r="CN222" s="98">
        <f t="shared" si="2218"/>
        <v>0</v>
      </c>
      <c r="CO222" s="87"/>
      <c r="CP222" s="98">
        <f t="shared" si="2219"/>
        <v>0</v>
      </c>
      <c r="CQ222" s="81"/>
      <c r="CR222" s="98">
        <f t="shared" si="2220"/>
        <v>0</v>
      </c>
      <c r="CS222" s="81"/>
      <c r="CT222" s="98">
        <f t="shared" si="2221"/>
        <v>0</v>
      </c>
      <c r="CU222" s="81"/>
      <c r="CV222" s="98">
        <f t="shared" si="2222"/>
        <v>0</v>
      </c>
      <c r="CW222" s="81"/>
      <c r="CX222" s="98">
        <f t="shared" si="2223"/>
        <v>0</v>
      </c>
      <c r="CY222" s="81"/>
      <c r="CZ222" s="98">
        <f t="shared" si="2224"/>
        <v>0</v>
      </c>
      <c r="DA222" s="81"/>
      <c r="DB222" s="98">
        <f t="shared" si="2225"/>
        <v>0</v>
      </c>
      <c r="DC222" s="81"/>
      <c r="DD222" s="98">
        <f t="shared" si="2226"/>
        <v>0</v>
      </c>
      <c r="DE222" s="92"/>
      <c r="DF222" s="98">
        <f t="shared" si="2227"/>
        <v>0</v>
      </c>
      <c r="DG222" s="81"/>
      <c r="DH222" s="98">
        <f t="shared" si="2228"/>
        <v>0</v>
      </c>
      <c r="DI222" s="81"/>
      <c r="DJ222" s="98">
        <f t="shared" si="2229"/>
        <v>0</v>
      </c>
      <c r="DK222" s="81"/>
      <c r="DL222" s="98">
        <f t="shared" si="2230"/>
        <v>0</v>
      </c>
      <c r="DM222" s="81"/>
      <c r="DN222" s="98">
        <f t="shared" si="2231"/>
        <v>0</v>
      </c>
      <c r="DO222" s="81"/>
      <c r="DP222" s="98">
        <f t="shared" si="2232"/>
        <v>0</v>
      </c>
      <c r="DQ222" s="81"/>
      <c r="DR222" s="87"/>
      <c r="DS222" s="81"/>
      <c r="DT222" s="98">
        <f t="shared" si="2233"/>
        <v>0</v>
      </c>
      <c r="DU222" s="81"/>
      <c r="DV222" s="98">
        <f t="shared" si="2234"/>
        <v>0</v>
      </c>
      <c r="DW222" s="81"/>
      <c r="DX222" s="98">
        <f t="shared" si="2235"/>
        <v>0</v>
      </c>
      <c r="DY222" s="86"/>
      <c r="DZ222" s="98">
        <f t="shared" si="2236"/>
        <v>0</v>
      </c>
      <c r="EA222" s="101"/>
      <c r="EB222" s="98">
        <f t="shared" si="2237"/>
        <v>0</v>
      </c>
      <c r="EC222" s="101"/>
      <c r="ED222" s="98">
        <f t="shared" si="2238"/>
        <v>0</v>
      </c>
      <c r="EE222" s="101"/>
      <c r="EF222" s="98">
        <f t="shared" si="2239"/>
        <v>0</v>
      </c>
      <c r="EG222" s="98"/>
      <c r="EH222" s="98"/>
      <c r="EI222" s="98"/>
      <c r="EJ222" s="98"/>
      <c r="EK222" s="98"/>
      <c r="EL222" s="98"/>
      <c r="EM222" s="146">
        <f t="shared" si="2121"/>
        <v>0</v>
      </c>
      <c r="EN222" s="146">
        <f t="shared" si="2121"/>
        <v>0</v>
      </c>
    </row>
    <row r="223" spans="1:144" s="3" customFormat="1" ht="61.5" customHeight="1" x14ac:dyDescent="0.25">
      <c r="A223" s="143"/>
      <c r="B223" s="73">
        <v>171</v>
      </c>
      <c r="C223" s="141" t="s">
        <v>511</v>
      </c>
      <c r="D223" s="142" t="s">
        <v>512</v>
      </c>
      <c r="E223" s="76">
        <v>17622</v>
      </c>
      <c r="F223" s="231">
        <v>0.55000000000000004</v>
      </c>
      <c r="G223" s="178">
        <v>4.8800000000000003E-2</v>
      </c>
      <c r="H223" s="125">
        <v>1</v>
      </c>
      <c r="I223" s="135">
        <v>1.4</v>
      </c>
      <c r="J223" s="135">
        <v>1.68</v>
      </c>
      <c r="K223" s="135">
        <v>2.23</v>
      </c>
      <c r="L223" s="136">
        <v>2.57</v>
      </c>
      <c r="M223" s="81"/>
      <c r="N223" s="98">
        <f t="shared" si="2179"/>
        <v>0</v>
      </c>
      <c r="O223" s="144"/>
      <c r="P223" s="98">
        <f t="shared" si="2180"/>
        <v>0</v>
      </c>
      <c r="Q223" s="87"/>
      <c r="R223" s="98">
        <f t="shared" si="2181"/>
        <v>0</v>
      </c>
      <c r="S223" s="81"/>
      <c r="T223" s="98">
        <f t="shared" si="2182"/>
        <v>0</v>
      </c>
      <c r="U223" s="81">
        <v>0</v>
      </c>
      <c r="V223" s="98">
        <f t="shared" si="2183"/>
        <v>0</v>
      </c>
      <c r="W223" s="81"/>
      <c r="X223" s="98">
        <f t="shared" si="2184"/>
        <v>0</v>
      </c>
      <c r="Y223" s="87"/>
      <c r="Z223" s="98">
        <f t="shared" si="2185"/>
        <v>0</v>
      </c>
      <c r="AA223" s="81"/>
      <c r="AB223" s="98">
        <f t="shared" si="2186"/>
        <v>0</v>
      </c>
      <c r="AC223" s="87"/>
      <c r="AD223" s="98">
        <f t="shared" si="2187"/>
        <v>0</v>
      </c>
      <c r="AE223" s="87"/>
      <c r="AF223" s="98">
        <f t="shared" si="2188"/>
        <v>0</v>
      </c>
      <c r="AG223" s="81"/>
      <c r="AH223" s="98">
        <f t="shared" si="2189"/>
        <v>0</v>
      </c>
      <c r="AI223" s="81"/>
      <c r="AJ223" s="98">
        <f t="shared" si="2190"/>
        <v>0</v>
      </c>
      <c r="AK223" s="81"/>
      <c r="AL223" s="98">
        <f t="shared" si="2191"/>
        <v>0</v>
      </c>
      <c r="AM223" s="81"/>
      <c r="AN223" s="98">
        <f t="shared" si="2192"/>
        <v>0</v>
      </c>
      <c r="AO223" s="81"/>
      <c r="AP223" s="98">
        <f t="shared" si="2193"/>
        <v>0</v>
      </c>
      <c r="AQ223" s="81"/>
      <c r="AR223" s="98">
        <f t="shared" si="2194"/>
        <v>0</v>
      </c>
      <c r="AS223" s="81"/>
      <c r="AT223" s="98">
        <f t="shared" si="2195"/>
        <v>0</v>
      </c>
      <c r="AU223" s="81"/>
      <c r="AV223" s="98">
        <f t="shared" si="2196"/>
        <v>0</v>
      </c>
      <c r="AW223" s="81">
        <v>90</v>
      </c>
      <c r="AX223" s="98">
        <f t="shared" si="2197"/>
        <v>889316.08128000016</v>
      </c>
      <c r="AY223" s="81"/>
      <c r="AZ223" s="98">
        <f t="shared" si="2198"/>
        <v>0</v>
      </c>
      <c r="BA223" s="81"/>
      <c r="BB223" s="98">
        <f t="shared" si="2199"/>
        <v>0</v>
      </c>
      <c r="BC223" s="81"/>
      <c r="BD223" s="98">
        <f t="shared" si="2200"/>
        <v>0</v>
      </c>
      <c r="BE223" s="81"/>
      <c r="BF223" s="98">
        <f t="shared" si="2201"/>
        <v>0</v>
      </c>
      <c r="BG223" s="81"/>
      <c r="BH223" s="98">
        <f t="shared" si="2202"/>
        <v>0</v>
      </c>
      <c r="BI223" s="81"/>
      <c r="BJ223" s="98">
        <f t="shared" si="2203"/>
        <v>0</v>
      </c>
      <c r="BK223" s="81"/>
      <c r="BL223" s="98">
        <f t="shared" si="2204"/>
        <v>0</v>
      </c>
      <c r="BM223" s="148"/>
      <c r="BN223" s="98">
        <f t="shared" si="2205"/>
        <v>0</v>
      </c>
      <c r="BO223" s="81"/>
      <c r="BP223" s="98">
        <f t="shared" si="2206"/>
        <v>0</v>
      </c>
      <c r="BQ223" s="81"/>
      <c r="BR223" s="98">
        <f t="shared" si="2207"/>
        <v>0</v>
      </c>
      <c r="BS223" s="81"/>
      <c r="BT223" s="98">
        <f t="shared" si="2208"/>
        <v>0</v>
      </c>
      <c r="BU223" s="81"/>
      <c r="BV223" s="98">
        <f t="shared" si="2209"/>
        <v>0</v>
      </c>
      <c r="BW223" s="81"/>
      <c r="BX223" s="98">
        <f t="shared" si="2210"/>
        <v>0</v>
      </c>
      <c r="BY223" s="101"/>
      <c r="BZ223" s="98">
        <f t="shared" si="2211"/>
        <v>0</v>
      </c>
      <c r="CA223" s="87">
        <v>0</v>
      </c>
      <c r="CB223" s="98">
        <f t="shared" si="2212"/>
        <v>0</v>
      </c>
      <c r="CC223" s="81"/>
      <c r="CD223" s="98">
        <f t="shared" si="2213"/>
        <v>0</v>
      </c>
      <c r="CE223" s="81"/>
      <c r="CF223" s="98">
        <f t="shared" si="2214"/>
        <v>0</v>
      </c>
      <c r="CG223" s="87"/>
      <c r="CH223" s="98">
        <f t="shared" si="2215"/>
        <v>0</v>
      </c>
      <c r="CI223" s="87"/>
      <c r="CJ223" s="98">
        <f t="shared" si="2216"/>
        <v>0</v>
      </c>
      <c r="CK223" s="81"/>
      <c r="CL223" s="98">
        <f t="shared" si="2217"/>
        <v>0</v>
      </c>
      <c r="CM223" s="81"/>
      <c r="CN223" s="98">
        <f t="shared" si="2218"/>
        <v>0</v>
      </c>
      <c r="CO223" s="87"/>
      <c r="CP223" s="98">
        <f t="shared" si="2219"/>
        <v>0</v>
      </c>
      <c r="CQ223" s="81"/>
      <c r="CR223" s="98">
        <f t="shared" si="2220"/>
        <v>0</v>
      </c>
      <c r="CS223" s="81"/>
      <c r="CT223" s="98">
        <f t="shared" si="2221"/>
        <v>0</v>
      </c>
      <c r="CU223" s="81"/>
      <c r="CV223" s="98">
        <f t="shared" si="2222"/>
        <v>0</v>
      </c>
      <c r="CW223" s="81"/>
      <c r="CX223" s="98">
        <f t="shared" si="2223"/>
        <v>0</v>
      </c>
      <c r="CY223" s="81"/>
      <c r="CZ223" s="98">
        <f t="shared" si="2224"/>
        <v>0</v>
      </c>
      <c r="DA223" s="81"/>
      <c r="DB223" s="98">
        <f t="shared" si="2225"/>
        <v>0</v>
      </c>
      <c r="DC223" s="81"/>
      <c r="DD223" s="98">
        <f t="shared" si="2226"/>
        <v>0</v>
      </c>
      <c r="DE223" s="92"/>
      <c r="DF223" s="98">
        <f t="shared" si="2227"/>
        <v>0</v>
      </c>
      <c r="DG223" s="81"/>
      <c r="DH223" s="98">
        <f t="shared" si="2228"/>
        <v>0</v>
      </c>
      <c r="DI223" s="81"/>
      <c r="DJ223" s="98">
        <f t="shared" si="2229"/>
        <v>0</v>
      </c>
      <c r="DK223" s="81"/>
      <c r="DL223" s="98">
        <f t="shared" si="2230"/>
        <v>0</v>
      </c>
      <c r="DM223" s="81"/>
      <c r="DN223" s="98">
        <f t="shared" si="2231"/>
        <v>0</v>
      </c>
      <c r="DO223" s="81"/>
      <c r="DP223" s="98">
        <f t="shared" si="2232"/>
        <v>0</v>
      </c>
      <c r="DQ223" s="81"/>
      <c r="DR223" s="87"/>
      <c r="DS223" s="81"/>
      <c r="DT223" s="98">
        <f t="shared" si="2233"/>
        <v>0</v>
      </c>
      <c r="DU223" s="81"/>
      <c r="DV223" s="98">
        <f t="shared" si="2234"/>
        <v>0</v>
      </c>
      <c r="DW223" s="81"/>
      <c r="DX223" s="98">
        <f t="shared" si="2235"/>
        <v>0</v>
      </c>
      <c r="DY223" s="86"/>
      <c r="DZ223" s="98">
        <f t="shared" si="2236"/>
        <v>0</v>
      </c>
      <c r="EA223" s="101"/>
      <c r="EB223" s="98">
        <f t="shared" si="2237"/>
        <v>0</v>
      </c>
      <c r="EC223" s="101"/>
      <c r="ED223" s="98">
        <f t="shared" si="2238"/>
        <v>0</v>
      </c>
      <c r="EE223" s="101"/>
      <c r="EF223" s="98">
        <f t="shared" si="2239"/>
        <v>0</v>
      </c>
      <c r="EG223" s="98"/>
      <c r="EH223" s="98"/>
      <c r="EI223" s="98"/>
      <c r="EJ223" s="98"/>
      <c r="EK223" s="98"/>
      <c r="EL223" s="98"/>
      <c r="EM223" s="146">
        <f t="shared" si="2121"/>
        <v>90</v>
      </c>
      <c r="EN223" s="146">
        <f t="shared" si="2121"/>
        <v>889316.08128000016</v>
      </c>
    </row>
    <row r="224" spans="1:144" s="3" customFormat="1" ht="61.5" customHeight="1" x14ac:dyDescent="0.25">
      <c r="A224" s="143"/>
      <c r="B224" s="73">
        <v>172</v>
      </c>
      <c r="C224" s="141" t="s">
        <v>513</v>
      </c>
      <c r="D224" s="142" t="s">
        <v>514</v>
      </c>
      <c r="E224" s="76">
        <v>17622</v>
      </c>
      <c r="F224" s="231">
        <v>1.03</v>
      </c>
      <c r="G224" s="178">
        <v>2.6100000000000002E-2</v>
      </c>
      <c r="H224" s="125">
        <v>1</v>
      </c>
      <c r="I224" s="135">
        <v>1.4</v>
      </c>
      <c r="J224" s="135">
        <v>1.68</v>
      </c>
      <c r="K224" s="135">
        <v>2.23</v>
      </c>
      <c r="L224" s="136">
        <v>2.57</v>
      </c>
      <c r="M224" s="81"/>
      <c r="N224" s="98">
        <f t="shared" si="2179"/>
        <v>0</v>
      </c>
      <c r="O224" s="144"/>
      <c r="P224" s="98">
        <f t="shared" si="2180"/>
        <v>0</v>
      </c>
      <c r="Q224" s="87"/>
      <c r="R224" s="98">
        <f t="shared" si="2181"/>
        <v>0</v>
      </c>
      <c r="S224" s="81"/>
      <c r="T224" s="98">
        <f t="shared" si="2182"/>
        <v>0</v>
      </c>
      <c r="U224" s="81">
        <v>0</v>
      </c>
      <c r="V224" s="98">
        <f t="shared" si="2183"/>
        <v>0</v>
      </c>
      <c r="W224" s="81"/>
      <c r="X224" s="98">
        <f t="shared" si="2184"/>
        <v>0</v>
      </c>
      <c r="Y224" s="87"/>
      <c r="Z224" s="98">
        <f t="shared" si="2185"/>
        <v>0</v>
      </c>
      <c r="AA224" s="81"/>
      <c r="AB224" s="98">
        <f t="shared" si="2186"/>
        <v>0</v>
      </c>
      <c r="AC224" s="87"/>
      <c r="AD224" s="98">
        <f t="shared" si="2187"/>
        <v>0</v>
      </c>
      <c r="AE224" s="87"/>
      <c r="AF224" s="98">
        <f t="shared" si="2188"/>
        <v>0</v>
      </c>
      <c r="AG224" s="81"/>
      <c r="AH224" s="98">
        <f t="shared" si="2189"/>
        <v>0</v>
      </c>
      <c r="AI224" s="81"/>
      <c r="AJ224" s="98">
        <f t="shared" si="2190"/>
        <v>0</v>
      </c>
      <c r="AK224" s="81"/>
      <c r="AL224" s="98">
        <f t="shared" si="2191"/>
        <v>0</v>
      </c>
      <c r="AM224" s="81"/>
      <c r="AN224" s="98">
        <f t="shared" si="2192"/>
        <v>0</v>
      </c>
      <c r="AO224" s="81"/>
      <c r="AP224" s="98">
        <f t="shared" si="2193"/>
        <v>0</v>
      </c>
      <c r="AQ224" s="81"/>
      <c r="AR224" s="98">
        <f t="shared" si="2194"/>
        <v>0</v>
      </c>
      <c r="AS224" s="81"/>
      <c r="AT224" s="98">
        <f t="shared" si="2195"/>
        <v>0</v>
      </c>
      <c r="AU224" s="81"/>
      <c r="AV224" s="98">
        <f>(AU224*$E224*$F224*((1-$G224)+$G224*$I224*$H224*AV$10))</f>
        <v>0</v>
      </c>
      <c r="AW224" s="81">
        <v>162</v>
      </c>
      <c r="AX224" s="98">
        <f t="shared" si="2197"/>
        <v>2971104.7682448002</v>
      </c>
      <c r="AY224" s="81"/>
      <c r="AZ224" s="98">
        <f t="shared" si="2198"/>
        <v>0</v>
      </c>
      <c r="BA224" s="81"/>
      <c r="BB224" s="98">
        <f t="shared" si="2199"/>
        <v>0</v>
      </c>
      <c r="BC224" s="81"/>
      <c r="BD224" s="98">
        <f t="shared" si="2200"/>
        <v>0</v>
      </c>
      <c r="BE224" s="81"/>
      <c r="BF224" s="98">
        <f t="shared" si="2201"/>
        <v>0</v>
      </c>
      <c r="BG224" s="81"/>
      <c r="BH224" s="98">
        <f t="shared" si="2202"/>
        <v>0</v>
      </c>
      <c r="BI224" s="81"/>
      <c r="BJ224" s="98">
        <f t="shared" si="2203"/>
        <v>0</v>
      </c>
      <c r="BK224" s="81"/>
      <c r="BL224" s="98">
        <f t="shared" si="2204"/>
        <v>0</v>
      </c>
      <c r="BM224" s="148"/>
      <c r="BN224" s="98">
        <f t="shared" si="2205"/>
        <v>0</v>
      </c>
      <c r="BO224" s="81"/>
      <c r="BP224" s="98">
        <f t="shared" si="2206"/>
        <v>0</v>
      </c>
      <c r="BQ224" s="81"/>
      <c r="BR224" s="98">
        <f t="shared" si="2207"/>
        <v>0</v>
      </c>
      <c r="BS224" s="81"/>
      <c r="BT224" s="98">
        <f t="shared" si="2208"/>
        <v>0</v>
      </c>
      <c r="BU224" s="81"/>
      <c r="BV224" s="98">
        <f t="shared" si="2209"/>
        <v>0</v>
      </c>
      <c r="BW224" s="81"/>
      <c r="BX224" s="98">
        <f t="shared" si="2210"/>
        <v>0</v>
      </c>
      <c r="BY224" s="101"/>
      <c r="BZ224" s="98">
        <f t="shared" si="2211"/>
        <v>0</v>
      </c>
      <c r="CA224" s="87">
        <v>0</v>
      </c>
      <c r="CB224" s="98">
        <f t="shared" si="2212"/>
        <v>0</v>
      </c>
      <c r="CC224" s="81"/>
      <c r="CD224" s="98">
        <f t="shared" si="2213"/>
        <v>0</v>
      </c>
      <c r="CE224" s="81"/>
      <c r="CF224" s="98">
        <f t="shared" si="2214"/>
        <v>0</v>
      </c>
      <c r="CG224" s="87"/>
      <c r="CH224" s="98">
        <f t="shared" si="2215"/>
        <v>0</v>
      </c>
      <c r="CI224" s="87"/>
      <c r="CJ224" s="98">
        <f t="shared" si="2216"/>
        <v>0</v>
      </c>
      <c r="CK224" s="81"/>
      <c r="CL224" s="98">
        <f t="shared" si="2217"/>
        <v>0</v>
      </c>
      <c r="CM224" s="81"/>
      <c r="CN224" s="98">
        <f t="shared" si="2218"/>
        <v>0</v>
      </c>
      <c r="CO224" s="87"/>
      <c r="CP224" s="98">
        <f t="shared" si="2219"/>
        <v>0</v>
      </c>
      <c r="CQ224" s="81"/>
      <c r="CR224" s="98">
        <f t="shared" si="2220"/>
        <v>0</v>
      </c>
      <c r="CS224" s="81"/>
      <c r="CT224" s="98">
        <f t="shared" si="2221"/>
        <v>0</v>
      </c>
      <c r="CU224" s="81"/>
      <c r="CV224" s="98">
        <f t="shared" si="2222"/>
        <v>0</v>
      </c>
      <c r="CW224" s="81"/>
      <c r="CX224" s="98">
        <f t="shared" si="2223"/>
        <v>0</v>
      </c>
      <c r="CY224" s="81"/>
      <c r="CZ224" s="98">
        <f t="shared" si="2224"/>
        <v>0</v>
      </c>
      <c r="DA224" s="81"/>
      <c r="DB224" s="98">
        <f t="shared" si="2225"/>
        <v>0</v>
      </c>
      <c r="DC224" s="81"/>
      <c r="DD224" s="98">
        <f t="shared" si="2226"/>
        <v>0</v>
      </c>
      <c r="DE224" s="92"/>
      <c r="DF224" s="98">
        <f t="shared" si="2227"/>
        <v>0</v>
      </c>
      <c r="DG224" s="81"/>
      <c r="DH224" s="98">
        <f t="shared" si="2228"/>
        <v>0</v>
      </c>
      <c r="DI224" s="81"/>
      <c r="DJ224" s="98">
        <f t="shared" si="2229"/>
        <v>0</v>
      </c>
      <c r="DK224" s="81"/>
      <c r="DL224" s="98">
        <f t="shared" si="2230"/>
        <v>0</v>
      </c>
      <c r="DM224" s="81"/>
      <c r="DN224" s="98">
        <f t="shared" si="2231"/>
        <v>0</v>
      </c>
      <c r="DO224" s="81"/>
      <c r="DP224" s="98">
        <f t="shared" si="2232"/>
        <v>0</v>
      </c>
      <c r="DQ224" s="81"/>
      <c r="DR224" s="87"/>
      <c r="DS224" s="81"/>
      <c r="DT224" s="98">
        <f t="shared" si="2233"/>
        <v>0</v>
      </c>
      <c r="DU224" s="81"/>
      <c r="DV224" s="98">
        <f t="shared" si="2234"/>
        <v>0</v>
      </c>
      <c r="DW224" s="81"/>
      <c r="DX224" s="98">
        <f t="shared" si="2235"/>
        <v>0</v>
      </c>
      <c r="DY224" s="86"/>
      <c r="DZ224" s="98">
        <f t="shared" si="2236"/>
        <v>0</v>
      </c>
      <c r="EA224" s="101"/>
      <c r="EB224" s="98">
        <f t="shared" si="2237"/>
        <v>0</v>
      </c>
      <c r="EC224" s="101"/>
      <c r="ED224" s="98">
        <f t="shared" si="2238"/>
        <v>0</v>
      </c>
      <c r="EE224" s="101"/>
      <c r="EF224" s="98">
        <f t="shared" si="2239"/>
        <v>0</v>
      </c>
      <c r="EG224" s="98"/>
      <c r="EH224" s="98"/>
      <c r="EI224" s="98"/>
      <c r="EJ224" s="98"/>
      <c r="EK224" s="98"/>
      <c r="EL224" s="98"/>
      <c r="EM224" s="146">
        <f t="shared" si="2121"/>
        <v>162</v>
      </c>
      <c r="EN224" s="146">
        <f t="shared" si="2121"/>
        <v>2971104.7682448002</v>
      </c>
    </row>
    <row r="225" spans="1:144" s="3" customFormat="1" ht="61.5" customHeight="1" x14ac:dyDescent="0.25">
      <c r="A225" s="143"/>
      <c r="B225" s="73">
        <v>173</v>
      </c>
      <c r="C225" s="141" t="s">
        <v>515</v>
      </c>
      <c r="D225" s="142" t="s">
        <v>516</v>
      </c>
      <c r="E225" s="76">
        <v>17622</v>
      </c>
      <c r="F225" s="231">
        <v>1.19</v>
      </c>
      <c r="G225" s="178">
        <v>2.23E-2</v>
      </c>
      <c r="H225" s="125">
        <v>1</v>
      </c>
      <c r="I225" s="135">
        <v>1.4</v>
      </c>
      <c r="J225" s="135">
        <v>1.68</v>
      </c>
      <c r="K225" s="135">
        <v>2.23</v>
      </c>
      <c r="L225" s="136">
        <v>2.57</v>
      </c>
      <c r="M225" s="81"/>
      <c r="N225" s="98">
        <f t="shared" si="2179"/>
        <v>0</v>
      </c>
      <c r="O225" s="144"/>
      <c r="P225" s="98">
        <f t="shared" si="2180"/>
        <v>0</v>
      </c>
      <c r="Q225" s="87"/>
      <c r="R225" s="98">
        <f t="shared" si="2181"/>
        <v>0</v>
      </c>
      <c r="S225" s="81"/>
      <c r="T225" s="98">
        <f t="shared" si="2182"/>
        <v>0</v>
      </c>
      <c r="U225" s="81">
        <v>0</v>
      </c>
      <c r="V225" s="98">
        <f t="shared" si="2183"/>
        <v>0</v>
      </c>
      <c r="W225" s="81"/>
      <c r="X225" s="98">
        <f t="shared" si="2184"/>
        <v>0</v>
      </c>
      <c r="Y225" s="87"/>
      <c r="Z225" s="98">
        <f t="shared" si="2185"/>
        <v>0</v>
      </c>
      <c r="AA225" s="81"/>
      <c r="AB225" s="98">
        <f t="shared" si="2186"/>
        <v>0</v>
      </c>
      <c r="AC225" s="87"/>
      <c r="AD225" s="98">
        <f t="shared" si="2187"/>
        <v>0</v>
      </c>
      <c r="AE225" s="87"/>
      <c r="AF225" s="98">
        <f t="shared" si="2188"/>
        <v>0</v>
      </c>
      <c r="AG225" s="81"/>
      <c r="AH225" s="98">
        <f t="shared" si="2189"/>
        <v>0</v>
      </c>
      <c r="AI225" s="81"/>
      <c r="AJ225" s="98">
        <f t="shared" si="2190"/>
        <v>0</v>
      </c>
      <c r="AK225" s="81"/>
      <c r="AL225" s="98">
        <f t="shared" si="2191"/>
        <v>0</v>
      </c>
      <c r="AM225" s="81"/>
      <c r="AN225" s="98">
        <f t="shared" si="2192"/>
        <v>0</v>
      </c>
      <c r="AO225" s="81"/>
      <c r="AP225" s="98">
        <f t="shared" si="2193"/>
        <v>0</v>
      </c>
      <c r="AQ225" s="81"/>
      <c r="AR225" s="98">
        <f t="shared" si="2194"/>
        <v>0</v>
      </c>
      <c r="AS225" s="81">
        <v>15</v>
      </c>
      <c r="AT225" s="98">
        <f t="shared" si="2195"/>
        <v>317358.51008400001</v>
      </c>
      <c r="AU225" s="81"/>
      <c r="AV225" s="98">
        <f t="shared" si="2196"/>
        <v>0</v>
      </c>
      <c r="AW225" s="81">
        <v>12</v>
      </c>
      <c r="AX225" s="98">
        <f t="shared" si="2197"/>
        <v>253886.80806719998</v>
      </c>
      <c r="AY225" s="81"/>
      <c r="AZ225" s="98">
        <f t="shared" si="2198"/>
        <v>0</v>
      </c>
      <c r="BA225" s="81"/>
      <c r="BB225" s="98">
        <f t="shared" si="2199"/>
        <v>0</v>
      </c>
      <c r="BC225" s="81"/>
      <c r="BD225" s="98">
        <f t="shared" si="2200"/>
        <v>0</v>
      </c>
      <c r="BE225" s="81"/>
      <c r="BF225" s="98">
        <f t="shared" si="2201"/>
        <v>0</v>
      </c>
      <c r="BG225" s="81"/>
      <c r="BH225" s="98">
        <f t="shared" si="2202"/>
        <v>0</v>
      </c>
      <c r="BI225" s="81"/>
      <c r="BJ225" s="98">
        <f t="shared" si="2203"/>
        <v>0</v>
      </c>
      <c r="BK225" s="81"/>
      <c r="BL225" s="98">
        <f t="shared" si="2204"/>
        <v>0</v>
      </c>
      <c r="BM225" s="148"/>
      <c r="BN225" s="98">
        <f t="shared" si="2205"/>
        <v>0</v>
      </c>
      <c r="BO225" s="81"/>
      <c r="BP225" s="98">
        <f t="shared" si="2206"/>
        <v>0</v>
      </c>
      <c r="BQ225" s="81"/>
      <c r="BR225" s="98">
        <f t="shared" si="2207"/>
        <v>0</v>
      </c>
      <c r="BS225" s="81"/>
      <c r="BT225" s="98">
        <f t="shared" si="2208"/>
        <v>0</v>
      </c>
      <c r="BU225" s="81"/>
      <c r="BV225" s="98">
        <f t="shared" si="2209"/>
        <v>0</v>
      </c>
      <c r="BW225" s="81"/>
      <c r="BX225" s="98">
        <f t="shared" si="2210"/>
        <v>0</v>
      </c>
      <c r="BY225" s="101"/>
      <c r="BZ225" s="98">
        <f t="shared" si="2211"/>
        <v>0</v>
      </c>
      <c r="CA225" s="87">
        <v>0</v>
      </c>
      <c r="CB225" s="98">
        <f t="shared" si="2212"/>
        <v>0</v>
      </c>
      <c r="CC225" s="81"/>
      <c r="CD225" s="98">
        <f t="shared" si="2213"/>
        <v>0</v>
      </c>
      <c r="CE225" s="81"/>
      <c r="CF225" s="98">
        <f t="shared" si="2214"/>
        <v>0</v>
      </c>
      <c r="CG225" s="87"/>
      <c r="CH225" s="98">
        <f t="shared" si="2215"/>
        <v>0</v>
      </c>
      <c r="CI225" s="87"/>
      <c r="CJ225" s="98">
        <f t="shared" si="2216"/>
        <v>0</v>
      </c>
      <c r="CK225" s="81"/>
      <c r="CL225" s="98">
        <f t="shared" si="2217"/>
        <v>0</v>
      </c>
      <c r="CM225" s="81"/>
      <c r="CN225" s="98">
        <f t="shared" si="2218"/>
        <v>0</v>
      </c>
      <c r="CO225" s="87"/>
      <c r="CP225" s="98">
        <f t="shared" si="2219"/>
        <v>0</v>
      </c>
      <c r="CQ225" s="81"/>
      <c r="CR225" s="98">
        <f t="shared" si="2220"/>
        <v>0</v>
      </c>
      <c r="CS225" s="81"/>
      <c r="CT225" s="98">
        <f t="shared" si="2221"/>
        <v>0</v>
      </c>
      <c r="CU225" s="81"/>
      <c r="CV225" s="98">
        <f t="shared" si="2222"/>
        <v>0</v>
      </c>
      <c r="CW225" s="81"/>
      <c r="CX225" s="98">
        <f t="shared" si="2223"/>
        <v>0</v>
      </c>
      <c r="CY225" s="81"/>
      <c r="CZ225" s="98">
        <f t="shared" si="2224"/>
        <v>0</v>
      </c>
      <c r="DA225" s="81"/>
      <c r="DB225" s="98">
        <f t="shared" si="2225"/>
        <v>0</v>
      </c>
      <c r="DC225" s="81"/>
      <c r="DD225" s="98">
        <f t="shared" si="2226"/>
        <v>0</v>
      </c>
      <c r="DE225" s="92"/>
      <c r="DF225" s="98">
        <f t="shared" si="2227"/>
        <v>0</v>
      </c>
      <c r="DG225" s="81"/>
      <c r="DH225" s="98">
        <f t="shared" si="2228"/>
        <v>0</v>
      </c>
      <c r="DI225" s="81"/>
      <c r="DJ225" s="98">
        <f t="shared" si="2229"/>
        <v>0</v>
      </c>
      <c r="DK225" s="81"/>
      <c r="DL225" s="98">
        <f t="shared" si="2230"/>
        <v>0</v>
      </c>
      <c r="DM225" s="81"/>
      <c r="DN225" s="98">
        <f t="shared" si="2231"/>
        <v>0</v>
      </c>
      <c r="DO225" s="81"/>
      <c r="DP225" s="98">
        <f t="shared" si="2232"/>
        <v>0</v>
      </c>
      <c r="DQ225" s="81"/>
      <c r="DR225" s="87"/>
      <c r="DS225" s="81"/>
      <c r="DT225" s="98">
        <f t="shared" si="2233"/>
        <v>0</v>
      </c>
      <c r="DU225" s="81"/>
      <c r="DV225" s="98">
        <f t="shared" si="2234"/>
        <v>0</v>
      </c>
      <c r="DW225" s="81"/>
      <c r="DX225" s="98">
        <f t="shared" si="2235"/>
        <v>0</v>
      </c>
      <c r="DY225" s="86"/>
      <c r="DZ225" s="98">
        <f t="shared" si="2236"/>
        <v>0</v>
      </c>
      <c r="EA225" s="101"/>
      <c r="EB225" s="98">
        <f t="shared" si="2237"/>
        <v>0</v>
      </c>
      <c r="EC225" s="101"/>
      <c r="ED225" s="98">
        <f t="shared" si="2238"/>
        <v>0</v>
      </c>
      <c r="EE225" s="101"/>
      <c r="EF225" s="98">
        <f t="shared" si="2239"/>
        <v>0</v>
      </c>
      <c r="EG225" s="98"/>
      <c r="EH225" s="98"/>
      <c r="EI225" s="98"/>
      <c r="EJ225" s="98"/>
      <c r="EK225" s="98"/>
      <c r="EL225" s="98"/>
      <c r="EM225" s="146">
        <f t="shared" si="2121"/>
        <v>27</v>
      </c>
      <c r="EN225" s="146">
        <f t="shared" si="2121"/>
        <v>571245.31815119996</v>
      </c>
    </row>
    <row r="226" spans="1:144" s="3" customFormat="1" ht="60" x14ac:dyDescent="0.25">
      <c r="A226" s="198"/>
      <c r="B226" s="73">
        <v>174</v>
      </c>
      <c r="C226" s="199" t="s">
        <v>517</v>
      </c>
      <c r="D226" s="200" t="s">
        <v>518</v>
      </c>
      <c r="E226" s="76">
        <v>17622</v>
      </c>
      <c r="F226" s="231">
        <v>1.52</v>
      </c>
      <c r="G226" s="178">
        <v>2.0199999999999999E-2</v>
      </c>
      <c r="H226" s="125">
        <v>1</v>
      </c>
      <c r="I226" s="135">
        <v>1.4</v>
      </c>
      <c r="J226" s="135">
        <v>1.68</v>
      </c>
      <c r="K226" s="135">
        <v>2.23</v>
      </c>
      <c r="L226" s="136">
        <v>2.57</v>
      </c>
      <c r="M226" s="201"/>
      <c r="N226" s="98">
        <f t="shared" si="2179"/>
        <v>0</v>
      </c>
      <c r="O226" s="202"/>
      <c r="P226" s="98">
        <f>(O226*$E226*$F226*((1-$G226)+$G226*$I226*$H226*P$10))</f>
        <v>0</v>
      </c>
      <c r="Q226" s="203"/>
      <c r="R226" s="98">
        <f t="shared" si="2181"/>
        <v>0</v>
      </c>
      <c r="S226" s="201"/>
      <c r="T226" s="98">
        <f t="shared" si="2182"/>
        <v>0</v>
      </c>
      <c r="U226" s="201">
        <v>48</v>
      </c>
      <c r="V226" s="98">
        <f t="shared" si="2183"/>
        <v>1296089.5850496003</v>
      </c>
      <c r="W226" s="201"/>
      <c r="X226" s="98">
        <f t="shared" si="2184"/>
        <v>0</v>
      </c>
      <c r="Y226" s="203"/>
      <c r="Z226" s="98">
        <f t="shared" si="2185"/>
        <v>0</v>
      </c>
      <c r="AA226" s="201"/>
      <c r="AB226" s="98">
        <f t="shared" si="2186"/>
        <v>0</v>
      </c>
      <c r="AC226" s="203"/>
      <c r="AD226" s="98">
        <f t="shared" si="2187"/>
        <v>0</v>
      </c>
      <c r="AE226" s="203"/>
      <c r="AF226" s="98">
        <f t="shared" si="2188"/>
        <v>0</v>
      </c>
      <c r="AG226" s="201"/>
      <c r="AH226" s="98">
        <f t="shared" si="2189"/>
        <v>0</v>
      </c>
      <c r="AI226" s="201"/>
      <c r="AJ226" s="98">
        <f t="shared" si="2190"/>
        <v>0</v>
      </c>
      <c r="AK226" s="201">
        <v>75</v>
      </c>
      <c r="AL226" s="98">
        <f t="shared" si="2191"/>
        <v>2025139.9766400002</v>
      </c>
      <c r="AM226" s="201"/>
      <c r="AN226" s="98">
        <f t="shared" si="2192"/>
        <v>0</v>
      </c>
      <c r="AO226" s="201"/>
      <c r="AP226" s="98">
        <f t="shared" si="2193"/>
        <v>0</v>
      </c>
      <c r="AQ226" s="201"/>
      <c r="AR226" s="98">
        <f t="shared" si="2194"/>
        <v>0</v>
      </c>
      <c r="AS226" s="201"/>
      <c r="AT226" s="98">
        <f t="shared" si="2195"/>
        <v>0</v>
      </c>
      <c r="AU226" s="201"/>
      <c r="AV226" s="98">
        <f t="shared" si="2196"/>
        <v>0</v>
      </c>
      <c r="AW226" s="201"/>
      <c r="AX226" s="98">
        <f t="shared" si="2197"/>
        <v>0</v>
      </c>
      <c r="AY226" s="201"/>
      <c r="AZ226" s="98">
        <f t="shared" si="2198"/>
        <v>0</v>
      </c>
      <c r="BA226" s="201"/>
      <c r="BB226" s="98">
        <f t="shared" si="2199"/>
        <v>0</v>
      </c>
      <c r="BC226" s="201"/>
      <c r="BD226" s="98">
        <f t="shared" si="2200"/>
        <v>0</v>
      </c>
      <c r="BE226" s="201"/>
      <c r="BF226" s="98">
        <f t="shared" si="2201"/>
        <v>0</v>
      </c>
      <c r="BG226" s="201"/>
      <c r="BH226" s="98">
        <f t="shared" si="2202"/>
        <v>0</v>
      </c>
      <c r="BI226" s="201"/>
      <c r="BJ226" s="98">
        <f t="shared" si="2203"/>
        <v>0</v>
      </c>
      <c r="BK226" s="201"/>
      <c r="BL226" s="98">
        <f t="shared" si="2204"/>
        <v>0</v>
      </c>
      <c r="BM226" s="204"/>
      <c r="BN226" s="98">
        <f t="shared" si="2205"/>
        <v>0</v>
      </c>
      <c r="BO226" s="201"/>
      <c r="BP226" s="98">
        <f t="shared" si="2206"/>
        <v>0</v>
      </c>
      <c r="BQ226" s="201"/>
      <c r="BR226" s="98">
        <f t="shared" si="2207"/>
        <v>0</v>
      </c>
      <c r="BS226" s="81"/>
      <c r="BT226" s="98">
        <f t="shared" si="2208"/>
        <v>0</v>
      </c>
      <c r="BU226" s="201"/>
      <c r="BV226" s="98">
        <f t="shared" si="2209"/>
        <v>0</v>
      </c>
      <c r="BW226" s="201"/>
      <c r="BX226" s="98">
        <f t="shared" si="2210"/>
        <v>0</v>
      </c>
      <c r="BY226" s="205"/>
      <c r="BZ226" s="98">
        <f t="shared" si="2211"/>
        <v>0</v>
      </c>
      <c r="CA226" s="203">
        <v>0</v>
      </c>
      <c r="CB226" s="98">
        <f t="shared" si="2212"/>
        <v>0</v>
      </c>
      <c r="CC226" s="201"/>
      <c r="CD226" s="98">
        <f t="shared" si="2213"/>
        <v>0</v>
      </c>
      <c r="CE226" s="201"/>
      <c r="CF226" s="98">
        <f t="shared" si="2214"/>
        <v>0</v>
      </c>
      <c r="CG226" s="203"/>
      <c r="CH226" s="98">
        <f t="shared" si="2215"/>
        <v>0</v>
      </c>
      <c r="CI226" s="203"/>
      <c r="CJ226" s="98">
        <f t="shared" si="2216"/>
        <v>0</v>
      </c>
      <c r="CK226" s="201"/>
      <c r="CL226" s="98">
        <f t="shared" si="2217"/>
        <v>0</v>
      </c>
      <c r="CM226" s="201"/>
      <c r="CN226" s="98">
        <f t="shared" si="2218"/>
        <v>0</v>
      </c>
      <c r="CO226" s="203"/>
      <c r="CP226" s="98">
        <f t="shared" si="2219"/>
        <v>0</v>
      </c>
      <c r="CQ226" s="201"/>
      <c r="CR226" s="98">
        <f t="shared" si="2220"/>
        <v>0</v>
      </c>
      <c r="CS226" s="201"/>
      <c r="CT226" s="98">
        <f t="shared" si="2221"/>
        <v>0</v>
      </c>
      <c r="CU226" s="201"/>
      <c r="CV226" s="98">
        <f t="shared" si="2222"/>
        <v>0</v>
      </c>
      <c r="CW226" s="201"/>
      <c r="CX226" s="98">
        <f t="shared" si="2223"/>
        <v>0</v>
      </c>
      <c r="CY226" s="201"/>
      <c r="CZ226" s="98">
        <f t="shared" si="2224"/>
        <v>0</v>
      </c>
      <c r="DA226" s="201"/>
      <c r="DB226" s="98">
        <f t="shared" si="2225"/>
        <v>0</v>
      </c>
      <c r="DC226" s="201"/>
      <c r="DD226" s="98">
        <f t="shared" si="2226"/>
        <v>0</v>
      </c>
      <c r="DE226" s="92"/>
      <c r="DF226" s="98">
        <f t="shared" si="2227"/>
        <v>0</v>
      </c>
      <c r="DG226" s="201"/>
      <c r="DH226" s="98">
        <f t="shared" si="2228"/>
        <v>0</v>
      </c>
      <c r="DI226" s="201"/>
      <c r="DJ226" s="98">
        <f t="shared" si="2229"/>
        <v>0</v>
      </c>
      <c r="DK226" s="201"/>
      <c r="DL226" s="98">
        <f t="shared" si="2230"/>
        <v>0</v>
      </c>
      <c r="DM226" s="201"/>
      <c r="DN226" s="98">
        <f t="shared" si="2231"/>
        <v>0</v>
      </c>
      <c r="DO226" s="201"/>
      <c r="DP226" s="98">
        <f t="shared" si="2232"/>
        <v>0</v>
      </c>
      <c r="DQ226" s="201"/>
      <c r="DR226" s="203"/>
      <c r="DS226" s="201"/>
      <c r="DT226" s="98">
        <f t="shared" si="2233"/>
        <v>0</v>
      </c>
      <c r="DU226" s="201"/>
      <c r="DV226" s="98">
        <f t="shared" si="2234"/>
        <v>0</v>
      </c>
      <c r="DW226" s="201"/>
      <c r="DX226" s="98">
        <f t="shared" si="2235"/>
        <v>0</v>
      </c>
      <c r="DY226" s="206"/>
      <c r="DZ226" s="98">
        <f t="shared" si="2236"/>
        <v>0</v>
      </c>
      <c r="EA226" s="101"/>
      <c r="EB226" s="98">
        <f t="shared" si="2237"/>
        <v>0</v>
      </c>
      <c r="EC226" s="101"/>
      <c r="ED226" s="98">
        <f t="shared" si="2238"/>
        <v>0</v>
      </c>
      <c r="EE226" s="101"/>
      <c r="EF226" s="98">
        <f t="shared" si="2239"/>
        <v>0</v>
      </c>
      <c r="EG226" s="98"/>
      <c r="EH226" s="98"/>
      <c r="EI226" s="98"/>
      <c r="EJ226" s="98"/>
      <c r="EK226" s="98"/>
      <c r="EL226" s="98"/>
      <c r="EM226" s="146">
        <f t="shared" si="2121"/>
        <v>123</v>
      </c>
      <c r="EN226" s="146">
        <f t="shared" si="2121"/>
        <v>3321229.5616896003</v>
      </c>
    </row>
    <row r="227" spans="1:144" s="3" customFormat="1" ht="61.5" customHeight="1" x14ac:dyDescent="0.25">
      <c r="A227" s="198"/>
      <c r="B227" s="73">
        <v>175</v>
      </c>
      <c r="C227" s="199" t="s">
        <v>519</v>
      </c>
      <c r="D227" s="200" t="s">
        <v>520</v>
      </c>
      <c r="E227" s="76">
        <v>17622</v>
      </c>
      <c r="F227" s="231">
        <v>2.02</v>
      </c>
      <c r="G227" s="178">
        <v>1.32E-2</v>
      </c>
      <c r="H227" s="125">
        <v>1</v>
      </c>
      <c r="I227" s="135">
        <v>1.4</v>
      </c>
      <c r="J227" s="135">
        <v>1.68</v>
      </c>
      <c r="K227" s="135">
        <v>2.23</v>
      </c>
      <c r="L227" s="136">
        <v>2.57</v>
      </c>
      <c r="M227" s="201"/>
      <c r="N227" s="98">
        <f t="shared" si="2179"/>
        <v>0</v>
      </c>
      <c r="O227" s="202"/>
      <c r="P227" s="98">
        <f t="shared" si="2180"/>
        <v>0</v>
      </c>
      <c r="Q227" s="203"/>
      <c r="R227" s="98">
        <f t="shared" si="2181"/>
        <v>0</v>
      </c>
      <c r="S227" s="201"/>
      <c r="T227" s="98">
        <f t="shared" si="2182"/>
        <v>0</v>
      </c>
      <c r="U227" s="201">
        <v>0</v>
      </c>
      <c r="V227" s="98">
        <f t="shared" si="2183"/>
        <v>0</v>
      </c>
      <c r="W227" s="201"/>
      <c r="X227" s="98">
        <f t="shared" si="2184"/>
        <v>0</v>
      </c>
      <c r="Y227" s="203"/>
      <c r="Z227" s="98">
        <f t="shared" si="2185"/>
        <v>0</v>
      </c>
      <c r="AA227" s="201"/>
      <c r="AB227" s="98">
        <f t="shared" si="2186"/>
        <v>0</v>
      </c>
      <c r="AC227" s="203"/>
      <c r="AD227" s="98">
        <f t="shared" si="2187"/>
        <v>0</v>
      </c>
      <c r="AE227" s="203"/>
      <c r="AF227" s="98">
        <f t="shared" si="2188"/>
        <v>0</v>
      </c>
      <c r="AG227" s="201"/>
      <c r="AH227" s="98">
        <f t="shared" si="2189"/>
        <v>0</v>
      </c>
      <c r="AI227" s="201"/>
      <c r="AJ227" s="98">
        <f t="shared" si="2190"/>
        <v>0</v>
      </c>
      <c r="AK227" s="201"/>
      <c r="AL227" s="98">
        <f t="shared" si="2191"/>
        <v>0</v>
      </c>
      <c r="AM227" s="201"/>
      <c r="AN227" s="98">
        <f t="shared" si="2192"/>
        <v>0</v>
      </c>
      <c r="AO227" s="201"/>
      <c r="AP227" s="98">
        <f t="shared" si="2193"/>
        <v>0</v>
      </c>
      <c r="AQ227" s="201"/>
      <c r="AR227" s="98">
        <f t="shared" si="2194"/>
        <v>0</v>
      </c>
      <c r="AS227" s="201"/>
      <c r="AT227" s="98">
        <f t="shared" si="2195"/>
        <v>0</v>
      </c>
      <c r="AU227" s="201"/>
      <c r="AV227" s="98">
        <f t="shared" si="2196"/>
        <v>0</v>
      </c>
      <c r="AW227" s="201"/>
      <c r="AX227" s="98">
        <f t="shared" si="2197"/>
        <v>0</v>
      </c>
      <c r="AY227" s="201"/>
      <c r="AZ227" s="98">
        <f t="shared" si="2198"/>
        <v>0</v>
      </c>
      <c r="BA227" s="201"/>
      <c r="BB227" s="98">
        <f t="shared" si="2199"/>
        <v>0</v>
      </c>
      <c r="BC227" s="201"/>
      <c r="BD227" s="98">
        <f t="shared" si="2200"/>
        <v>0</v>
      </c>
      <c r="BE227" s="201"/>
      <c r="BF227" s="98">
        <f t="shared" si="2201"/>
        <v>0</v>
      </c>
      <c r="BG227" s="201"/>
      <c r="BH227" s="98">
        <f t="shared" si="2202"/>
        <v>0</v>
      </c>
      <c r="BI227" s="201"/>
      <c r="BJ227" s="98">
        <f t="shared" si="2203"/>
        <v>0</v>
      </c>
      <c r="BK227" s="201"/>
      <c r="BL227" s="98">
        <f t="shared" si="2204"/>
        <v>0</v>
      </c>
      <c r="BM227" s="204"/>
      <c r="BN227" s="98">
        <f t="shared" si="2205"/>
        <v>0</v>
      </c>
      <c r="BO227" s="201"/>
      <c r="BP227" s="98">
        <f t="shared" si="2206"/>
        <v>0</v>
      </c>
      <c r="BQ227" s="201"/>
      <c r="BR227" s="98">
        <f t="shared" si="2207"/>
        <v>0</v>
      </c>
      <c r="BS227" s="81"/>
      <c r="BT227" s="98">
        <f t="shared" si="2208"/>
        <v>0</v>
      </c>
      <c r="BU227" s="201"/>
      <c r="BV227" s="98">
        <f t="shared" si="2209"/>
        <v>0</v>
      </c>
      <c r="BW227" s="201"/>
      <c r="BX227" s="98">
        <f t="shared" si="2210"/>
        <v>0</v>
      </c>
      <c r="BY227" s="205"/>
      <c r="BZ227" s="98">
        <f t="shared" si="2211"/>
        <v>0</v>
      </c>
      <c r="CA227" s="203">
        <v>0</v>
      </c>
      <c r="CB227" s="98">
        <f t="shared" si="2212"/>
        <v>0</v>
      </c>
      <c r="CC227" s="201"/>
      <c r="CD227" s="98">
        <f t="shared" si="2213"/>
        <v>0</v>
      </c>
      <c r="CE227" s="201"/>
      <c r="CF227" s="98">
        <f t="shared" si="2214"/>
        <v>0</v>
      </c>
      <c r="CG227" s="203"/>
      <c r="CH227" s="98">
        <f t="shared" si="2215"/>
        <v>0</v>
      </c>
      <c r="CI227" s="203"/>
      <c r="CJ227" s="98">
        <f t="shared" si="2216"/>
        <v>0</v>
      </c>
      <c r="CK227" s="201"/>
      <c r="CL227" s="98">
        <f t="shared" si="2217"/>
        <v>0</v>
      </c>
      <c r="CM227" s="201"/>
      <c r="CN227" s="98">
        <f t="shared" si="2218"/>
        <v>0</v>
      </c>
      <c r="CO227" s="203"/>
      <c r="CP227" s="98">
        <f t="shared" si="2219"/>
        <v>0</v>
      </c>
      <c r="CQ227" s="201"/>
      <c r="CR227" s="98">
        <f t="shared" si="2220"/>
        <v>0</v>
      </c>
      <c r="CS227" s="201"/>
      <c r="CT227" s="98">
        <f t="shared" si="2221"/>
        <v>0</v>
      </c>
      <c r="CU227" s="201"/>
      <c r="CV227" s="98">
        <f t="shared" si="2222"/>
        <v>0</v>
      </c>
      <c r="CW227" s="201"/>
      <c r="CX227" s="98">
        <f t="shared" si="2223"/>
        <v>0</v>
      </c>
      <c r="CY227" s="201"/>
      <c r="CZ227" s="98">
        <f t="shared" si="2224"/>
        <v>0</v>
      </c>
      <c r="DA227" s="201"/>
      <c r="DB227" s="98">
        <f t="shared" si="2225"/>
        <v>0</v>
      </c>
      <c r="DC227" s="201"/>
      <c r="DD227" s="98">
        <f t="shared" si="2226"/>
        <v>0</v>
      </c>
      <c r="DE227" s="92"/>
      <c r="DF227" s="98">
        <f t="shared" si="2227"/>
        <v>0</v>
      </c>
      <c r="DG227" s="201"/>
      <c r="DH227" s="98">
        <f t="shared" si="2228"/>
        <v>0</v>
      </c>
      <c r="DI227" s="201"/>
      <c r="DJ227" s="98">
        <f t="shared" si="2229"/>
        <v>0</v>
      </c>
      <c r="DK227" s="201"/>
      <c r="DL227" s="98">
        <f t="shared" si="2230"/>
        <v>0</v>
      </c>
      <c r="DM227" s="201"/>
      <c r="DN227" s="98">
        <f t="shared" si="2231"/>
        <v>0</v>
      </c>
      <c r="DO227" s="201"/>
      <c r="DP227" s="98">
        <f t="shared" si="2232"/>
        <v>0</v>
      </c>
      <c r="DQ227" s="201"/>
      <c r="DR227" s="203"/>
      <c r="DS227" s="201"/>
      <c r="DT227" s="98">
        <f t="shared" si="2233"/>
        <v>0</v>
      </c>
      <c r="DU227" s="201"/>
      <c r="DV227" s="98">
        <f t="shared" si="2234"/>
        <v>0</v>
      </c>
      <c r="DW227" s="201"/>
      <c r="DX227" s="98">
        <f t="shared" si="2235"/>
        <v>0</v>
      </c>
      <c r="DY227" s="206"/>
      <c r="DZ227" s="98">
        <f t="shared" si="2236"/>
        <v>0</v>
      </c>
      <c r="EA227" s="101"/>
      <c r="EB227" s="98">
        <f t="shared" si="2237"/>
        <v>0</v>
      </c>
      <c r="EC227" s="101"/>
      <c r="ED227" s="98">
        <f t="shared" si="2238"/>
        <v>0</v>
      </c>
      <c r="EE227" s="101"/>
      <c r="EF227" s="98">
        <f t="shared" si="2239"/>
        <v>0</v>
      </c>
      <c r="EG227" s="98"/>
      <c r="EH227" s="98"/>
      <c r="EI227" s="98"/>
      <c r="EJ227" s="98"/>
      <c r="EK227" s="98"/>
      <c r="EL227" s="98"/>
      <c r="EM227" s="146">
        <f t="shared" si="2121"/>
        <v>0</v>
      </c>
      <c r="EN227" s="146">
        <f t="shared" si="2121"/>
        <v>0</v>
      </c>
    </row>
    <row r="228" spans="1:144" s="3" customFormat="1" ht="61.5" customHeight="1" x14ac:dyDescent="0.25">
      <c r="A228" s="198"/>
      <c r="B228" s="73">
        <v>176</v>
      </c>
      <c r="C228" s="199" t="s">
        <v>521</v>
      </c>
      <c r="D228" s="200" t="s">
        <v>522</v>
      </c>
      <c r="E228" s="76">
        <v>17622</v>
      </c>
      <c r="F228" s="231">
        <v>2.29</v>
      </c>
      <c r="G228" s="178">
        <v>1.21E-2</v>
      </c>
      <c r="H228" s="125">
        <v>1</v>
      </c>
      <c r="I228" s="135">
        <v>1.4</v>
      </c>
      <c r="J228" s="135">
        <v>1.68</v>
      </c>
      <c r="K228" s="135">
        <v>2.23</v>
      </c>
      <c r="L228" s="136">
        <v>2.57</v>
      </c>
      <c r="M228" s="201"/>
      <c r="N228" s="98">
        <f t="shared" si="2179"/>
        <v>0</v>
      </c>
      <c r="O228" s="202"/>
      <c r="P228" s="98">
        <f t="shared" si="2180"/>
        <v>0</v>
      </c>
      <c r="Q228" s="203"/>
      <c r="R228" s="98">
        <f t="shared" si="2181"/>
        <v>0</v>
      </c>
      <c r="S228" s="201"/>
      <c r="T228" s="98">
        <f t="shared" si="2182"/>
        <v>0</v>
      </c>
      <c r="U228" s="201">
        <v>0</v>
      </c>
      <c r="V228" s="98">
        <f t="shared" si="2183"/>
        <v>0</v>
      </c>
      <c r="W228" s="201"/>
      <c r="X228" s="98">
        <f t="shared" si="2184"/>
        <v>0</v>
      </c>
      <c r="Y228" s="203"/>
      <c r="Z228" s="98">
        <f t="shared" si="2185"/>
        <v>0</v>
      </c>
      <c r="AA228" s="201"/>
      <c r="AB228" s="98">
        <f t="shared" si="2186"/>
        <v>0</v>
      </c>
      <c r="AC228" s="203"/>
      <c r="AD228" s="98">
        <f t="shared" si="2187"/>
        <v>0</v>
      </c>
      <c r="AE228" s="203"/>
      <c r="AF228" s="98">
        <f t="shared" si="2188"/>
        <v>0</v>
      </c>
      <c r="AG228" s="201"/>
      <c r="AH228" s="98">
        <f t="shared" si="2189"/>
        <v>0</v>
      </c>
      <c r="AI228" s="201"/>
      <c r="AJ228" s="98">
        <f t="shared" si="2190"/>
        <v>0</v>
      </c>
      <c r="AK228" s="201">
        <v>30</v>
      </c>
      <c r="AL228" s="98">
        <f t="shared" si="2191"/>
        <v>1216490.855976</v>
      </c>
      <c r="AM228" s="201"/>
      <c r="AN228" s="98">
        <f t="shared" si="2192"/>
        <v>0</v>
      </c>
      <c r="AO228" s="201"/>
      <c r="AP228" s="98">
        <f t="shared" si="2193"/>
        <v>0</v>
      </c>
      <c r="AQ228" s="201"/>
      <c r="AR228" s="98">
        <f t="shared" si="2194"/>
        <v>0</v>
      </c>
      <c r="AS228" s="201"/>
      <c r="AT228" s="98">
        <f t="shared" si="2195"/>
        <v>0</v>
      </c>
      <c r="AU228" s="201"/>
      <c r="AV228" s="98">
        <f t="shared" si="2196"/>
        <v>0</v>
      </c>
      <c r="AW228" s="201"/>
      <c r="AX228" s="98">
        <f t="shared" si="2197"/>
        <v>0</v>
      </c>
      <c r="AY228" s="201"/>
      <c r="AZ228" s="98">
        <f t="shared" si="2198"/>
        <v>0</v>
      </c>
      <c r="BA228" s="201"/>
      <c r="BB228" s="98">
        <f t="shared" si="2199"/>
        <v>0</v>
      </c>
      <c r="BC228" s="201"/>
      <c r="BD228" s="98">
        <f t="shared" si="2200"/>
        <v>0</v>
      </c>
      <c r="BE228" s="201"/>
      <c r="BF228" s="98">
        <f t="shared" si="2201"/>
        <v>0</v>
      </c>
      <c r="BG228" s="201"/>
      <c r="BH228" s="98">
        <f t="shared" si="2202"/>
        <v>0</v>
      </c>
      <c r="BI228" s="201"/>
      <c r="BJ228" s="98">
        <f t="shared" si="2203"/>
        <v>0</v>
      </c>
      <c r="BK228" s="201"/>
      <c r="BL228" s="98">
        <f t="shared" si="2204"/>
        <v>0</v>
      </c>
      <c r="BM228" s="204"/>
      <c r="BN228" s="98">
        <f t="shared" si="2205"/>
        <v>0</v>
      </c>
      <c r="BO228" s="201"/>
      <c r="BP228" s="98">
        <f t="shared" si="2206"/>
        <v>0</v>
      </c>
      <c r="BQ228" s="201"/>
      <c r="BR228" s="98">
        <f t="shared" si="2207"/>
        <v>0</v>
      </c>
      <c r="BS228" s="81"/>
      <c r="BT228" s="98">
        <f t="shared" si="2208"/>
        <v>0</v>
      </c>
      <c r="BU228" s="201"/>
      <c r="BV228" s="98">
        <f t="shared" si="2209"/>
        <v>0</v>
      </c>
      <c r="BW228" s="201"/>
      <c r="BX228" s="98">
        <f t="shared" si="2210"/>
        <v>0</v>
      </c>
      <c r="BY228" s="205"/>
      <c r="BZ228" s="98">
        <f t="shared" si="2211"/>
        <v>0</v>
      </c>
      <c r="CA228" s="203">
        <v>0</v>
      </c>
      <c r="CB228" s="98">
        <f t="shared" si="2212"/>
        <v>0</v>
      </c>
      <c r="CC228" s="201"/>
      <c r="CD228" s="98">
        <f t="shared" si="2213"/>
        <v>0</v>
      </c>
      <c r="CE228" s="201"/>
      <c r="CF228" s="98">
        <f t="shared" si="2214"/>
        <v>0</v>
      </c>
      <c r="CG228" s="203"/>
      <c r="CH228" s="98">
        <f t="shared" si="2215"/>
        <v>0</v>
      </c>
      <c r="CI228" s="203"/>
      <c r="CJ228" s="98">
        <f t="shared" si="2216"/>
        <v>0</v>
      </c>
      <c r="CK228" s="201"/>
      <c r="CL228" s="98">
        <f t="shared" si="2217"/>
        <v>0</v>
      </c>
      <c r="CM228" s="201"/>
      <c r="CN228" s="98">
        <f t="shared" si="2218"/>
        <v>0</v>
      </c>
      <c r="CO228" s="203"/>
      <c r="CP228" s="98">
        <f t="shared" si="2219"/>
        <v>0</v>
      </c>
      <c r="CQ228" s="201"/>
      <c r="CR228" s="98">
        <f t="shared" si="2220"/>
        <v>0</v>
      </c>
      <c r="CS228" s="201"/>
      <c r="CT228" s="98">
        <f t="shared" si="2221"/>
        <v>0</v>
      </c>
      <c r="CU228" s="201"/>
      <c r="CV228" s="98">
        <f t="shared" si="2222"/>
        <v>0</v>
      </c>
      <c r="CW228" s="201"/>
      <c r="CX228" s="98">
        <f t="shared" si="2223"/>
        <v>0</v>
      </c>
      <c r="CY228" s="201"/>
      <c r="CZ228" s="98">
        <f t="shared" si="2224"/>
        <v>0</v>
      </c>
      <c r="DA228" s="201"/>
      <c r="DB228" s="98">
        <f t="shared" si="2225"/>
        <v>0</v>
      </c>
      <c r="DC228" s="201"/>
      <c r="DD228" s="98">
        <f t="shared" si="2226"/>
        <v>0</v>
      </c>
      <c r="DE228" s="92"/>
      <c r="DF228" s="98">
        <f t="shared" si="2227"/>
        <v>0</v>
      </c>
      <c r="DG228" s="201"/>
      <c r="DH228" s="98">
        <f t="shared" si="2228"/>
        <v>0</v>
      </c>
      <c r="DI228" s="201"/>
      <c r="DJ228" s="98">
        <f t="shared" si="2229"/>
        <v>0</v>
      </c>
      <c r="DK228" s="201"/>
      <c r="DL228" s="98">
        <f t="shared" si="2230"/>
        <v>0</v>
      </c>
      <c r="DM228" s="201"/>
      <c r="DN228" s="98">
        <f t="shared" si="2231"/>
        <v>0</v>
      </c>
      <c r="DO228" s="201"/>
      <c r="DP228" s="98">
        <f t="shared" si="2232"/>
        <v>0</v>
      </c>
      <c r="DQ228" s="201"/>
      <c r="DR228" s="203"/>
      <c r="DS228" s="201"/>
      <c r="DT228" s="98">
        <f t="shared" si="2233"/>
        <v>0</v>
      </c>
      <c r="DU228" s="201"/>
      <c r="DV228" s="98">
        <f t="shared" si="2234"/>
        <v>0</v>
      </c>
      <c r="DW228" s="201"/>
      <c r="DX228" s="98">
        <f t="shared" si="2235"/>
        <v>0</v>
      </c>
      <c r="DY228" s="206"/>
      <c r="DZ228" s="98">
        <f t="shared" si="2236"/>
        <v>0</v>
      </c>
      <c r="EA228" s="101"/>
      <c r="EB228" s="98">
        <f t="shared" si="2237"/>
        <v>0</v>
      </c>
      <c r="EC228" s="101"/>
      <c r="ED228" s="98">
        <f t="shared" si="2238"/>
        <v>0</v>
      </c>
      <c r="EE228" s="101"/>
      <c r="EF228" s="98">
        <f t="shared" si="2239"/>
        <v>0</v>
      </c>
      <c r="EG228" s="98"/>
      <c r="EH228" s="98"/>
      <c r="EI228" s="98"/>
      <c r="EJ228" s="98"/>
      <c r="EK228" s="98"/>
      <c r="EL228" s="98"/>
      <c r="EM228" s="146">
        <f t="shared" si="2121"/>
        <v>30</v>
      </c>
      <c r="EN228" s="146">
        <f t="shared" si="2121"/>
        <v>1216490.855976</v>
      </c>
    </row>
    <row r="229" spans="1:144" s="3" customFormat="1" ht="61.5" customHeight="1" x14ac:dyDescent="0.25">
      <c r="A229" s="198"/>
      <c r="B229" s="73">
        <v>177</v>
      </c>
      <c r="C229" s="199" t="s">
        <v>523</v>
      </c>
      <c r="D229" s="200" t="s">
        <v>524</v>
      </c>
      <c r="E229" s="76">
        <v>17622</v>
      </c>
      <c r="F229" s="231">
        <v>2.46</v>
      </c>
      <c r="G229" s="178">
        <v>4.2299999999999997E-2</v>
      </c>
      <c r="H229" s="125">
        <v>1</v>
      </c>
      <c r="I229" s="135">
        <v>1.4</v>
      </c>
      <c r="J229" s="135">
        <v>1.68</v>
      </c>
      <c r="K229" s="135">
        <v>2.23</v>
      </c>
      <c r="L229" s="136">
        <v>2.57</v>
      </c>
      <c r="M229" s="201"/>
      <c r="N229" s="98">
        <f t="shared" si="2179"/>
        <v>0</v>
      </c>
      <c r="O229" s="202"/>
      <c r="P229" s="98">
        <f t="shared" si="2180"/>
        <v>0</v>
      </c>
      <c r="Q229" s="203"/>
      <c r="R229" s="98">
        <f t="shared" si="2181"/>
        <v>0</v>
      </c>
      <c r="S229" s="201"/>
      <c r="T229" s="98">
        <f t="shared" si="2182"/>
        <v>0</v>
      </c>
      <c r="U229" s="201">
        <v>0</v>
      </c>
      <c r="V229" s="98">
        <f t="shared" si="2183"/>
        <v>0</v>
      </c>
      <c r="W229" s="201"/>
      <c r="X229" s="98">
        <f t="shared" si="2184"/>
        <v>0</v>
      </c>
      <c r="Y229" s="203"/>
      <c r="Z229" s="98">
        <f t="shared" si="2185"/>
        <v>0</v>
      </c>
      <c r="AA229" s="201"/>
      <c r="AB229" s="98">
        <f t="shared" si="2186"/>
        <v>0</v>
      </c>
      <c r="AC229" s="203"/>
      <c r="AD229" s="98">
        <f t="shared" si="2187"/>
        <v>0</v>
      </c>
      <c r="AE229" s="203"/>
      <c r="AF229" s="98">
        <f t="shared" si="2188"/>
        <v>0</v>
      </c>
      <c r="AG229" s="201"/>
      <c r="AH229" s="98">
        <f t="shared" si="2189"/>
        <v>0</v>
      </c>
      <c r="AI229" s="201"/>
      <c r="AJ229" s="98">
        <f t="shared" si="2190"/>
        <v>0</v>
      </c>
      <c r="AK229" s="201"/>
      <c r="AL229" s="98">
        <f t="shared" si="2191"/>
        <v>0</v>
      </c>
      <c r="AM229" s="201"/>
      <c r="AN229" s="98">
        <f t="shared" si="2192"/>
        <v>0</v>
      </c>
      <c r="AO229" s="201">
        <v>48</v>
      </c>
      <c r="AP229" s="98">
        <f t="shared" si="2193"/>
        <v>2116012.9934592</v>
      </c>
      <c r="AQ229" s="201"/>
      <c r="AR229" s="98">
        <f t="shared" si="2194"/>
        <v>0</v>
      </c>
      <c r="AS229" s="201">
        <v>36</v>
      </c>
      <c r="AT229" s="98">
        <f t="shared" si="2195"/>
        <v>1587009.7450944001</v>
      </c>
      <c r="AU229" s="201"/>
      <c r="AV229" s="98">
        <f t="shared" si="2196"/>
        <v>0</v>
      </c>
      <c r="AW229" s="201">
        <v>60</v>
      </c>
      <c r="AX229" s="98">
        <f t="shared" si="2197"/>
        <v>2645016.2418240001</v>
      </c>
      <c r="AY229" s="201"/>
      <c r="AZ229" s="98">
        <f t="shared" si="2198"/>
        <v>0</v>
      </c>
      <c r="BA229" s="201">
        <v>3</v>
      </c>
      <c r="BB229" s="98">
        <f>(BA229*$E229*$F229*((1-$G229)+$G229*$I229*$H229*BB$10))</f>
        <v>132250.8120912</v>
      </c>
      <c r="BC229" s="201"/>
      <c r="BD229" s="98">
        <f t="shared" si="2200"/>
        <v>0</v>
      </c>
      <c r="BE229" s="201"/>
      <c r="BF229" s="98">
        <f t="shared" si="2201"/>
        <v>0</v>
      </c>
      <c r="BG229" s="201"/>
      <c r="BH229" s="98">
        <f t="shared" si="2202"/>
        <v>0</v>
      </c>
      <c r="BI229" s="201"/>
      <c r="BJ229" s="98">
        <f t="shared" si="2203"/>
        <v>0</v>
      </c>
      <c r="BK229" s="201"/>
      <c r="BL229" s="98">
        <f t="shared" si="2204"/>
        <v>0</v>
      </c>
      <c r="BM229" s="204"/>
      <c r="BN229" s="98">
        <f t="shared" si="2205"/>
        <v>0</v>
      </c>
      <c r="BO229" s="201"/>
      <c r="BP229" s="98">
        <f t="shared" si="2206"/>
        <v>0</v>
      </c>
      <c r="BQ229" s="201"/>
      <c r="BR229" s="98">
        <f t="shared" si="2207"/>
        <v>0</v>
      </c>
      <c r="BS229" s="81"/>
      <c r="BT229" s="98">
        <f t="shared" si="2208"/>
        <v>0</v>
      </c>
      <c r="BU229" s="201"/>
      <c r="BV229" s="98">
        <f t="shared" si="2209"/>
        <v>0</v>
      </c>
      <c r="BW229" s="201"/>
      <c r="BX229" s="98">
        <f t="shared" si="2210"/>
        <v>0</v>
      </c>
      <c r="BY229" s="205"/>
      <c r="BZ229" s="98">
        <f t="shared" si="2211"/>
        <v>0</v>
      </c>
      <c r="CA229" s="203">
        <v>0</v>
      </c>
      <c r="CB229" s="98">
        <f t="shared" si="2212"/>
        <v>0</v>
      </c>
      <c r="CC229" s="201"/>
      <c r="CD229" s="98">
        <f t="shared" si="2213"/>
        <v>0</v>
      </c>
      <c r="CE229" s="201"/>
      <c r="CF229" s="98">
        <f t="shared" si="2214"/>
        <v>0</v>
      </c>
      <c r="CG229" s="203"/>
      <c r="CH229" s="98">
        <f t="shared" si="2215"/>
        <v>0</v>
      </c>
      <c r="CI229" s="203"/>
      <c r="CJ229" s="98">
        <f t="shared" si="2216"/>
        <v>0</v>
      </c>
      <c r="CK229" s="201"/>
      <c r="CL229" s="98">
        <f t="shared" si="2217"/>
        <v>0</v>
      </c>
      <c r="CM229" s="201"/>
      <c r="CN229" s="98">
        <f t="shared" si="2218"/>
        <v>0</v>
      </c>
      <c r="CO229" s="203"/>
      <c r="CP229" s="98">
        <f t="shared" si="2219"/>
        <v>0</v>
      </c>
      <c r="CQ229" s="201"/>
      <c r="CR229" s="98">
        <f t="shared" si="2220"/>
        <v>0</v>
      </c>
      <c r="CS229" s="201"/>
      <c r="CT229" s="98">
        <f t="shared" si="2221"/>
        <v>0</v>
      </c>
      <c r="CU229" s="201"/>
      <c r="CV229" s="98">
        <f t="shared" si="2222"/>
        <v>0</v>
      </c>
      <c r="CW229" s="201"/>
      <c r="CX229" s="98">
        <f t="shared" si="2223"/>
        <v>0</v>
      </c>
      <c r="CY229" s="201"/>
      <c r="CZ229" s="98">
        <f t="shared" si="2224"/>
        <v>0</v>
      </c>
      <c r="DA229" s="201"/>
      <c r="DB229" s="98">
        <f t="shared" si="2225"/>
        <v>0</v>
      </c>
      <c r="DC229" s="201"/>
      <c r="DD229" s="98">
        <f t="shared" si="2226"/>
        <v>0</v>
      </c>
      <c r="DE229" s="92"/>
      <c r="DF229" s="98">
        <f t="shared" si="2227"/>
        <v>0</v>
      </c>
      <c r="DG229" s="201"/>
      <c r="DH229" s="98">
        <f t="shared" si="2228"/>
        <v>0</v>
      </c>
      <c r="DI229" s="201"/>
      <c r="DJ229" s="98">
        <f t="shared" si="2229"/>
        <v>0</v>
      </c>
      <c r="DK229" s="201"/>
      <c r="DL229" s="98">
        <f t="shared" si="2230"/>
        <v>0</v>
      </c>
      <c r="DM229" s="201"/>
      <c r="DN229" s="98">
        <f t="shared" si="2231"/>
        <v>0</v>
      </c>
      <c r="DO229" s="201"/>
      <c r="DP229" s="98">
        <f t="shared" si="2232"/>
        <v>0</v>
      </c>
      <c r="DQ229" s="201"/>
      <c r="DR229" s="203"/>
      <c r="DS229" s="201"/>
      <c r="DT229" s="98">
        <f t="shared" si="2233"/>
        <v>0</v>
      </c>
      <c r="DU229" s="201"/>
      <c r="DV229" s="98">
        <f t="shared" si="2234"/>
        <v>0</v>
      </c>
      <c r="DW229" s="201"/>
      <c r="DX229" s="98">
        <f t="shared" si="2235"/>
        <v>0</v>
      </c>
      <c r="DY229" s="206"/>
      <c r="DZ229" s="98">
        <f t="shared" si="2236"/>
        <v>0</v>
      </c>
      <c r="EA229" s="101"/>
      <c r="EB229" s="98">
        <f t="shared" si="2237"/>
        <v>0</v>
      </c>
      <c r="EC229" s="101"/>
      <c r="ED229" s="98">
        <f t="shared" si="2238"/>
        <v>0</v>
      </c>
      <c r="EE229" s="101"/>
      <c r="EF229" s="98">
        <f t="shared" si="2239"/>
        <v>0</v>
      </c>
      <c r="EG229" s="98"/>
      <c r="EH229" s="98"/>
      <c r="EI229" s="98"/>
      <c r="EJ229" s="98"/>
      <c r="EK229" s="98"/>
      <c r="EL229" s="98"/>
      <c r="EM229" s="146">
        <f t="shared" si="2121"/>
        <v>147</v>
      </c>
      <c r="EN229" s="146">
        <f t="shared" si="2121"/>
        <v>6480289.7924688002</v>
      </c>
    </row>
    <row r="230" spans="1:144" s="3" customFormat="1" ht="61.5" customHeight="1" x14ac:dyDescent="0.25">
      <c r="A230" s="198"/>
      <c r="B230" s="73">
        <v>178</v>
      </c>
      <c r="C230" s="199" t="s">
        <v>525</v>
      </c>
      <c r="D230" s="200" t="s">
        <v>526</v>
      </c>
      <c r="E230" s="76">
        <v>17622</v>
      </c>
      <c r="F230" s="231">
        <v>2.76</v>
      </c>
      <c r="G230" s="178">
        <v>9.5999999999999992E-3</v>
      </c>
      <c r="H230" s="125">
        <v>1</v>
      </c>
      <c r="I230" s="135">
        <v>1.4</v>
      </c>
      <c r="J230" s="135">
        <v>1.68</v>
      </c>
      <c r="K230" s="135">
        <v>2.23</v>
      </c>
      <c r="L230" s="136">
        <v>2.57</v>
      </c>
      <c r="M230" s="201"/>
      <c r="N230" s="98">
        <f t="shared" si="2179"/>
        <v>0</v>
      </c>
      <c r="O230" s="202"/>
      <c r="P230" s="98">
        <f t="shared" si="2180"/>
        <v>0</v>
      </c>
      <c r="Q230" s="203"/>
      <c r="R230" s="98">
        <f t="shared" si="2181"/>
        <v>0</v>
      </c>
      <c r="S230" s="201"/>
      <c r="T230" s="98">
        <f t="shared" si="2182"/>
        <v>0</v>
      </c>
      <c r="U230" s="201">
        <v>0</v>
      </c>
      <c r="V230" s="98">
        <f t="shared" si="2183"/>
        <v>0</v>
      </c>
      <c r="W230" s="201"/>
      <c r="X230" s="98">
        <f t="shared" si="2184"/>
        <v>0</v>
      </c>
      <c r="Y230" s="203"/>
      <c r="Z230" s="98">
        <f t="shared" si="2185"/>
        <v>0</v>
      </c>
      <c r="AA230" s="201"/>
      <c r="AB230" s="98">
        <f t="shared" si="2186"/>
        <v>0</v>
      </c>
      <c r="AC230" s="203"/>
      <c r="AD230" s="98">
        <f t="shared" si="2187"/>
        <v>0</v>
      </c>
      <c r="AE230" s="203"/>
      <c r="AF230" s="98">
        <f t="shared" si="2188"/>
        <v>0</v>
      </c>
      <c r="AG230" s="201"/>
      <c r="AH230" s="98">
        <f t="shared" si="2189"/>
        <v>0</v>
      </c>
      <c r="AI230" s="201"/>
      <c r="AJ230" s="98">
        <f t="shared" si="2190"/>
        <v>0</v>
      </c>
      <c r="AK230" s="201"/>
      <c r="AL230" s="98">
        <f t="shared" si="2191"/>
        <v>0</v>
      </c>
      <c r="AM230" s="201"/>
      <c r="AN230" s="98">
        <f t="shared" si="2192"/>
        <v>0</v>
      </c>
      <c r="AO230" s="201"/>
      <c r="AP230" s="98">
        <f t="shared" si="2193"/>
        <v>0</v>
      </c>
      <c r="AQ230" s="201"/>
      <c r="AR230" s="98">
        <f t="shared" si="2194"/>
        <v>0</v>
      </c>
      <c r="AS230" s="201"/>
      <c r="AT230" s="98">
        <f t="shared" si="2195"/>
        <v>0</v>
      </c>
      <c r="AU230" s="201"/>
      <c r="AV230" s="98">
        <f t="shared" si="2196"/>
        <v>0</v>
      </c>
      <c r="AW230" s="201">
        <v>12</v>
      </c>
      <c r="AX230" s="98">
        <f t="shared" si="2197"/>
        <v>585881.82005759981</v>
      </c>
      <c r="AY230" s="201"/>
      <c r="AZ230" s="98">
        <f t="shared" si="2198"/>
        <v>0</v>
      </c>
      <c r="BA230" s="201"/>
      <c r="BB230" s="98">
        <f t="shared" si="2199"/>
        <v>0</v>
      </c>
      <c r="BC230" s="201"/>
      <c r="BD230" s="98">
        <f t="shared" si="2200"/>
        <v>0</v>
      </c>
      <c r="BE230" s="201"/>
      <c r="BF230" s="98">
        <f t="shared" si="2201"/>
        <v>0</v>
      </c>
      <c r="BG230" s="201"/>
      <c r="BH230" s="98">
        <f t="shared" si="2202"/>
        <v>0</v>
      </c>
      <c r="BI230" s="201"/>
      <c r="BJ230" s="98">
        <f t="shared" si="2203"/>
        <v>0</v>
      </c>
      <c r="BK230" s="201"/>
      <c r="BL230" s="98">
        <f t="shared" si="2204"/>
        <v>0</v>
      </c>
      <c r="BM230" s="204"/>
      <c r="BN230" s="98">
        <f t="shared" si="2205"/>
        <v>0</v>
      </c>
      <c r="BO230" s="201"/>
      <c r="BP230" s="98">
        <f t="shared" si="2206"/>
        <v>0</v>
      </c>
      <c r="BQ230" s="201"/>
      <c r="BR230" s="98">
        <f t="shared" si="2207"/>
        <v>0</v>
      </c>
      <c r="BS230" s="81"/>
      <c r="BT230" s="98">
        <f t="shared" si="2208"/>
        <v>0</v>
      </c>
      <c r="BU230" s="201"/>
      <c r="BV230" s="98">
        <f t="shared" si="2209"/>
        <v>0</v>
      </c>
      <c r="BW230" s="201"/>
      <c r="BX230" s="98">
        <f t="shared" si="2210"/>
        <v>0</v>
      </c>
      <c r="BY230" s="205"/>
      <c r="BZ230" s="98">
        <f t="shared" si="2211"/>
        <v>0</v>
      </c>
      <c r="CA230" s="203">
        <v>0</v>
      </c>
      <c r="CB230" s="98">
        <f t="shared" si="2212"/>
        <v>0</v>
      </c>
      <c r="CC230" s="201"/>
      <c r="CD230" s="98">
        <f t="shared" si="2213"/>
        <v>0</v>
      </c>
      <c r="CE230" s="201"/>
      <c r="CF230" s="98">
        <f t="shared" si="2214"/>
        <v>0</v>
      </c>
      <c r="CG230" s="203"/>
      <c r="CH230" s="98">
        <f t="shared" si="2215"/>
        <v>0</v>
      </c>
      <c r="CI230" s="203"/>
      <c r="CJ230" s="98">
        <f t="shared" si="2216"/>
        <v>0</v>
      </c>
      <c r="CK230" s="201"/>
      <c r="CL230" s="98">
        <f t="shared" si="2217"/>
        <v>0</v>
      </c>
      <c r="CM230" s="201"/>
      <c r="CN230" s="98">
        <f t="shared" si="2218"/>
        <v>0</v>
      </c>
      <c r="CO230" s="203"/>
      <c r="CP230" s="98">
        <f t="shared" si="2219"/>
        <v>0</v>
      </c>
      <c r="CQ230" s="201"/>
      <c r="CR230" s="98">
        <f t="shared" si="2220"/>
        <v>0</v>
      </c>
      <c r="CS230" s="201"/>
      <c r="CT230" s="98">
        <f t="shared" si="2221"/>
        <v>0</v>
      </c>
      <c r="CU230" s="201"/>
      <c r="CV230" s="98">
        <f t="shared" si="2222"/>
        <v>0</v>
      </c>
      <c r="CW230" s="201"/>
      <c r="CX230" s="98">
        <f t="shared" si="2223"/>
        <v>0</v>
      </c>
      <c r="CY230" s="201"/>
      <c r="CZ230" s="98">
        <f t="shared" si="2224"/>
        <v>0</v>
      </c>
      <c r="DA230" s="201"/>
      <c r="DB230" s="98">
        <f t="shared" si="2225"/>
        <v>0</v>
      </c>
      <c r="DC230" s="201"/>
      <c r="DD230" s="98">
        <f t="shared" si="2226"/>
        <v>0</v>
      </c>
      <c r="DE230" s="92"/>
      <c r="DF230" s="98">
        <f t="shared" si="2227"/>
        <v>0</v>
      </c>
      <c r="DG230" s="201"/>
      <c r="DH230" s="98">
        <f t="shared" si="2228"/>
        <v>0</v>
      </c>
      <c r="DI230" s="201"/>
      <c r="DJ230" s="98">
        <f t="shared" si="2229"/>
        <v>0</v>
      </c>
      <c r="DK230" s="201"/>
      <c r="DL230" s="98">
        <f t="shared" si="2230"/>
        <v>0</v>
      </c>
      <c r="DM230" s="201"/>
      <c r="DN230" s="98">
        <f t="shared" si="2231"/>
        <v>0</v>
      </c>
      <c r="DO230" s="201"/>
      <c r="DP230" s="98">
        <f t="shared" si="2232"/>
        <v>0</v>
      </c>
      <c r="DQ230" s="201"/>
      <c r="DR230" s="203"/>
      <c r="DS230" s="201"/>
      <c r="DT230" s="98">
        <f t="shared" si="2233"/>
        <v>0</v>
      </c>
      <c r="DU230" s="201"/>
      <c r="DV230" s="98">
        <f t="shared" si="2234"/>
        <v>0</v>
      </c>
      <c r="DW230" s="201"/>
      <c r="DX230" s="98">
        <f t="shared" si="2235"/>
        <v>0</v>
      </c>
      <c r="DY230" s="206"/>
      <c r="DZ230" s="98">
        <f t="shared" si="2236"/>
        <v>0</v>
      </c>
      <c r="EA230" s="101"/>
      <c r="EB230" s="98">
        <f t="shared" si="2237"/>
        <v>0</v>
      </c>
      <c r="EC230" s="101"/>
      <c r="ED230" s="98">
        <f t="shared" si="2238"/>
        <v>0</v>
      </c>
      <c r="EE230" s="101"/>
      <c r="EF230" s="98">
        <f t="shared" si="2239"/>
        <v>0</v>
      </c>
      <c r="EG230" s="98"/>
      <c r="EH230" s="98"/>
      <c r="EI230" s="98"/>
      <c r="EJ230" s="98"/>
      <c r="EK230" s="98"/>
      <c r="EL230" s="98"/>
      <c r="EM230" s="146">
        <f t="shared" si="2121"/>
        <v>12</v>
      </c>
      <c r="EN230" s="146">
        <f t="shared" si="2121"/>
        <v>585881.82005759981</v>
      </c>
    </row>
    <row r="231" spans="1:144" s="3" customFormat="1" ht="61.5" customHeight="1" x14ac:dyDescent="0.25">
      <c r="A231" s="198"/>
      <c r="B231" s="73">
        <v>179</v>
      </c>
      <c r="C231" s="199" t="s">
        <v>527</v>
      </c>
      <c r="D231" s="200" t="s">
        <v>528</v>
      </c>
      <c r="E231" s="76">
        <v>17622</v>
      </c>
      <c r="F231" s="231">
        <v>3.3</v>
      </c>
      <c r="G231" s="178">
        <v>6.13E-2</v>
      </c>
      <c r="H231" s="125">
        <v>1</v>
      </c>
      <c r="I231" s="135">
        <v>1.4</v>
      </c>
      <c r="J231" s="135">
        <v>1.68</v>
      </c>
      <c r="K231" s="135">
        <v>2.23</v>
      </c>
      <c r="L231" s="136">
        <v>2.57</v>
      </c>
      <c r="M231" s="201"/>
      <c r="N231" s="98">
        <f t="shared" si="2179"/>
        <v>0</v>
      </c>
      <c r="O231" s="202"/>
      <c r="P231" s="98">
        <f t="shared" si="2180"/>
        <v>0</v>
      </c>
      <c r="Q231" s="203"/>
      <c r="R231" s="98">
        <f t="shared" si="2181"/>
        <v>0</v>
      </c>
      <c r="S231" s="201"/>
      <c r="T231" s="98">
        <f t="shared" si="2182"/>
        <v>0</v>
      </c>
      <c r="U231" s="201">
        <v>0</v>
      </c>
      <c r="V231" s="98">
        <f t="shared" si="2183"/>
        <v>0</v>
      </c>
      <c r="W231" s="201"/>
      <c r="X231" s="98">
        <f t="shared" si="2184"/>
        <v>0</v>
      </c>
      <c r="Y231" s="203"/>
      <c r="Z231" s="98">
        <f t="shared" si="2185"/>
        <v>0</v>
      </c>
      <c r="AA231" s="201"/>
      <c r="AB231" s="98">
        <f t="shared" si="2186"/>
        <v>0</v>
      </c>
      <c r="AC231" s="203"/>
      <c r="AD231" s="98">
        <f t="shared" si="2187"/>
        <v>0</v>
      </c>
      <c r="AE231" s="203"/>
      <c r="AF231" s="98">
        <f t="shared" si="2188"/>
        <v>0</v>
      </c>
      <c r="AG231" s="201"/>
      <c r="AH231" s="98">
        <f t="shared" si="2189"/>
        <v>0</v>
      </c>
      <c r="AI231" s="201"/>
      <c r="AJ231" s="98">
        <f t="shared" si="2190"/>
        <v>0</v>
      </c>
      <c r="AK231" s="201"/>
      <c r="AL231" s="98">
        <f t="shared" si="2191"/>
        <v>0</v>
      </c>
      <c r="AM231" s="201"/>
      <c r="AN231" s="98">
        <f t="shared" si="2192"/>
        <v>0</v>
      </c>
      <c r="AO231" s="201"/>
      <c r="AP231" s="98">
        <f t="shared" si="2193"/>
        <v>0</v>
      </c>
      <c r="AQ231" s="201"/>
      <c r="AR231" s="98">
        <f t="shared" si="2194"/>
        <v>0</v>
      </c>
      <c r="AS231" s="201"/>
      <c r="AT231" s="98">
        <f t="shared" si="2195"/>
        <v>0</v>
      </c>
      <c r="AU231" s="201"/>
      <c r="AV231" s="98">
        <f t="shared" si="2196"/>
        <v>0</v>
      </c>
      <c r="AW231" s="201">
        <v>8</v>
      </c>
      <c r="AX231" s="98">
        <f t="shared" si="2197"/>
        <v>476628.01401599991</v>
      </c>
      <c r="AY231" s="201"/>
      <c r="AZ231" s="98">
        <f t="shared" si="2198"/>
        <v>0</v>
      </c>
      <c r="BA231" s="201"/>
      <c r="BB231" s="98">
        <f t="shared" si="2199"/>
        <v>0</v>
      </c>
      <c r="BC231" s="201"/>
      <c r="BD231" s="98">
        <f t="shared" si="2200"/>
        <v>0</v>
      </c>
      <c r="BE231" s="201"/>
      <c r="BF231" s="98">
        <f t="shared" si="2201"/>
        <v>0</v>
      </c>
      <c r="BG231" s="201"/>
      <c r="BH231" s="98">
        <f t="shared" si="2202"/>
        <v>0</v>
      </c>
      <c r="BI231" s="201"/>
      <c r="BJ231" s="98">
        <f t="shared" si="2203"/>
        <v>0</v>
      </c>
      <c r="BK231" s="201"/>
      <c r="BL231" s="98">
        <f t="shared" si="2204"/>
        <v>0</v>
      </c>
      <c r="BM231" s="204"/>
      <c r="BN231" s="98">
        <f t="shared" si="2205"/>
        <v>0</v>
      </c>
      <c r="BO231" s="201"/>
      <c r="BP231" s="98">
        <f t="shared" si="2206"/>
        <v>0</v>
      </c>
      <c r="BQ231" s="201"/>
      <c r="BR231" s="98">
        <f t="shared" si="2207"/>
        <v>0</v>
      </c>
      <c r="BS231" s="81"/>
      <c r="BT231" s="98">
        <f t="shared" si="2208"/>
        <v>0</v>
      </c>
      <c r="BU231" s="201"/>
      <c r="BV231" s="98">
        <f t="shared" si="2209"/>
        <v>0</v>
      </c>
      <c r="BW231" s="201"/>
      <c r="BX231" s="98">
        <f t="shared" si="2210"/>
        <v>0</v>
      </c>
      <c r="BY231" s="205"/>
      <c r="BZ231" s="98">
        <f t="shared" si="2211"/>
        <v>0</v>
      </c>
      <c r="CA231" s="203">
        <v>0</v>
      </c>
      <c r="CB231" s="98">
        <f t="shared" si="2212"/>
        <v>0</v>
      </c>
      <c r="CC231" s="201"/>
      <c r="CD231" s="98">
        <f t="shared" si="2213"/>
        <v>0</v>
      </c>
      <c r="CE231" s="201"/>
      <c r="CF231" s="98">
        <f t="shared" si="2214"/>
        <v>0</v>
      </c>
      <c r="CG231" s="203"/>
      <c r="CH231" s="98">
        <f t="shared" si="2215"/>
        <v>0</v>
      </c>
      <c r="CI231" s="203"/>
      <c r="CJ231" s="98">
        <f t="shared" si="2216"/>
        <v>0</v>
      </c>
      <c r="CK231" s="201"/>
      <c r="CL231" s="98">
        <f t="shared" si="2217"/>
        <v>0</v>
      </c>
      <c r="CM231" s="201"/>
      <c r="CN231" s="98">
        <f t="shared" si="2218"/>
        <v>0</v>
      </c>
      <c r="CO231" s="203"/>
      <c r="CP231" s="98">
        <f t="shared" si="2219"/>
        <v>0</v>
      </c>
      <c r="CQ231" s="201"/>
      <c r="CR231" s="98">
        <f t="shared" si="2220"/>
        <v>0</v>
      </c>
      <c r="CS231" s="201"/>
      <c r="CT231" s="98">
        <f t="shared" si="2221"/>
        <v>0</v>
      </c>
      <c r="CU231" s="201"/>
      <c r="CV231" s="98">
        <f t="shared" si="2222"/>
        <v>0</v>
      </c>
      <c r="CW231" s="201"/>
      <c r="CX231" s="98">
        <f t="shared" si="2223"/>
        <v>0</v>
      </c>
      <c r="CY231" s="201"/>
      <c r="CZ231" s="98">
        <f t="shared" si="2224"/>
        <v>0</v>
      </c>
      <c r="DA231" s="201"/>
      <c r="DB231" s="98">
        <f t="shared" si="2225"/>
        <v>0</v>
      </c>
      <c r="DC231" s="201"/>
      <c r="DD231" s="98">
        <f t="shared" si="2226"/>
        <v>0</v>
      </c>
      <c r="DE231" s="92"/>
      <c r="DF231" s="98">
        <f t="shared" si="2227"/>
        <v>0</v>
      </c>
      <c r="DG231" s="201"/>
      <c r="DH231" s="98">
        <f t="shared" si="2228"/>
        <v>0</v>
      </c>
      <c r="DI231" s="201"/>
      <c r="DJ231" s="98">
        <f t="shared" si="2229"/>
        <v>0</v>
      </c>
      <c r="DK231" s="201"/>
      <c r="DL231" s="98">
        <f t="shared" si="2230"/>
        <v>0</v>
      </c>
      <c r="DM231" s="201"/>
      <c r="DN231" s="98">
        <f t="shared" si="2231"/>
        <v>0</v>
      </c>
      <c r="DO231" s="201"/>
      <c r="DP231" s="98">
        <f t="shared" si="2232"/>
        <v>0</v>
      </c>
      <c r="DQ231" s="201"/>
      <c r="DR231" s="203"/>
      <c r="DS231" s="201"/>
      <c r="DT231" s="98">
        <f t="shared" si="2233"/>
        <v>0</v>
      </c>
      <c r="DU231" s="201"/>
      <c r="DV231" s="98">
        <f t="shared" si="2234"/>
        <v>0</v>
      </c>
      <c r="DW231" s="201"/>
      <c r="DX231" s="98">
        <f t="shared" si="2235"/>
        <v>0</v>
      </c>
      <c r="DY231" s="206"/>
      <c r="DZ231" s="98">
        <f t="shared" si="2236"/>
        <v>0</v>
      </c>
      <c r="EA231" s="101"/>
      <c r="EB231" s="98">
        <f t="shared" si="2237"/>
        <v>0</v>
      </c>
      <c r="EC231" s="101"/>
      <c r="ED231" s="98">
        <f t="shared" si="2238"/>
        <v>0</v>
      </c>
      <c r="EE231" s="101"/>
      <c r="EF231" s="98">
        <f t="shared" si="2239"/>
        <v>0</v>
      </c>
      <c r="EG231" s="98"/>
      <c r="EH231" s="98"/>
      <c r="EI231" s="98"/>
      <c r="EJ231" s="98"/>
      <c r="EK231" s="98"/>
      <c r="EL231" s="98"/>
      <c r="EM231" s="146">
        <f t="shared" si="2121"/>
        <v>8</v>
      </c>
      <c r="EN231" s="146">
        <f t="shared" si="2121"/>
        <v>476628.01401599991</v>
      </c>
    </row>
    <row r="232" spans="1:144" s="3" customFormat="1" ht="61.5" customHeight="1" x14ac:dyDescent="0.25">
      <c r="A232" s="198"/>
      <c r="B232" s="73">
        <v>180</v>
      </c>
      <c r="C232" s="199" t="s">
        <v>529</v>
      </c>
      <c r="D232" s="200" t="s">
        <v>530</v>
      </c>
      <c r="E232" s="76">
        <v>17622</v>
      </c>
      <c r="F232" s="231">
        <v>3.83</v>
      </c>
      <c r="G232" s="178">
        <v>5.6899999999999999E-2</v>
      </c>
      <c r="H232" s="125">
        <v>1</v>
      </c>
      <c r="I232" s="135">
        <v>1.4</v>
      </c>
      <c r="J232" s="135">
        <v>1.68</v>
      </c>
      <c r="K232" s="135">
        <v>2.23</v>
      </c>
      <c r="L232" s="136">
        <v>2.57</v>
      </c>
      <c r="M232" s="201"/>
      <c r="N232" s="98">
        <f t="shared" si="2179"/>
        <v>0</v>
      </c>
      <c r="O232" s="202"/>
      <c r="P232" s="98">
        <f t="shared" si="2180"/>
        <v>0</v>
      </c>
      <c r="Q232" s="203"/>
      <c r="R232" s="98">
        <f t="shared" si="2181"/>
        <v>0</v>
      </c>
      <c r="S232" s="201"/>
      <c r="T232" s="98">
        <f t="shared" si="2182"/>
        <v>0</v>
      </c>
      <c r="U232" s="201">
        <v>0</v>
      </c>
      <c r="V232" s="98">
        <f t="shared" si="2183"/>
        <v>0</v>
      </c>
      <c r="W232" s="201"/>
      <c r="X232" s="98">
        <f t="shared" si="2184"/>
        <v>0</v>
      </c>
      <c r="Y232" s="203"/>
      <c r="Z232" s="98">
        <f t="shared" si="2185"/>
        <v>0</v>
      </c>
      <c r="AA232" s="201"/>
      <c r="AB232" s="98">
        <f t="shared" si="2186"/>
        <v>0</v>
      </c>
      <c r="AC232" s="203"/>
      <c r="AD232" s="98">
        <f t="shared" si="2187"/>
        <v>0</v>
      </c>
      <c r="AE232" s="203"/>
      <c r="AF232" s="98">
        <f t="shared" si="2188"/>
        <v>0</v>
      </c>
      <c r="AG232" s="201"/>
      <c r="AH232" s="98">
        <f t="shared" si="2189"/>
        <v>0</v>
      </c>
      <c r="AI232" s="201"/>
      <c r="AJ232" s="98">
        <f t="shared" si="2190"/>
        <v>0</v>
      </c>
      <c r="AK232" s="201"/>
      <c r="AL232" s="98">
        <f t="shared" si="2191"/>
        <v>0</v>
      </c>
      <c r="AM232" s="201"/>
      <c r="AN232" s="98">
        <f t="shared" si="2192"/>
        <v>0</v>
      </c>
      <c r="AO232" s="201"/>
      <c r="AP232" s="98">
        <f t="shared" si="2193"/>
        <v>0</v>
      </c>
      <c r="AQ232" s="201"/>
      <c r="AR232" s="98">
        <f t="shared" si="2194"/>
        <v>0</v>
      </c>
      <c r="AS232" s="201"/>
      <c r="AT232" s="98">
        <f t="shared" si="2195"/>
        <v>0</v>
      </c>
      <c r="AU232" s="201"/>
      <c r="AV232" s="98">
        <f t="shared" si="2196"/>
        <v>0</v>
      </c>
      <c r="AW232" s="201"/>
      <c r="AX232" s="98">
        <f t="shared" si="2197"/>
        <v>0</v>
      </c>
      <c r="AY232" s="201"/>
      <c r="AZ232" s="98">
        <f t="shared" si="2198"/>
        <v>0</v>
      </c>
      <c r="BA232" s="201"/>
      <c r="BB232" s="98">
        <f t="shared" si="2199"/>
        <v>0</v>
      </c>
      <c r="BC232" s="201"/>
      <c r="BD232" s="98">
        <f t="shared" si="2200"/>
        <v>0</v>
      </c>
      <c r="BE232" s="201"/>
      <c r="BF232" s="98">
        <f t="shared" si="2201"/>
        <v>0</v>
      </c>
      <c r="BG232" s="201"/>
      <c r="BH232" s="98">
        <f t="shared" si="2202"/>
        <v>0</v>
      </c>
      <c r="BI232" s="201"/>
      <c r="BJ232" s="98">
        <f t="shared" si="2203"/>
        <v>0</v>
      </c>
      <c r="BK232" s="201"/>
      <c r="BL232" s="98">
        <f>(BK232*$E232*$F232*((1-$G232)+$G232*$I232*$H232*BL$10))</f>
        <v>0</v>
      </c>
      <c r="BM232" s="204"/>
      <c r="BN232" s="98">
        <f t="shared" si="2205"/>
        <v>0</v>
      </c>
      <c r="BO232" s="201"/>
      <c r="BP232" s="98">
        <f t="shared" si="2206"/>
        <v>0</v>
      </c>
      <c r="BQ232" s="201"/>
      <c r="BR232" s="98">
        <f t="shared" si="2207"/>
        <v>0</v>
      </c>
      <c r="BS232" s="81"/>
      <c r="BT232" s="98">
        <f t="shared" si="2208"/>
        <v>0</v>
      </c>
      <c r="BU232" s="201"/>
      <c r="BV232" s="98">
        <f t="shared" si="2209"/>
        <v>0</v>
      </c>
      <c r="BW232" s="201"/>
      <c r="BX232" s="98">
        <f t="shared" si="2210"/>
        <v>0</v>
      </c>
      <c r="BY232" s="205"/>
      <c r="BZ232" s="98">
        <f t="shared" si="2211"/>
        <v>0</v>
      </c>
      <c r="CA232" s="203">
        <v>0</v>
      </c>
      <c r="CB232" s="98">
        <f t="shared" si="2212"/>
        <v>0</v>
      </c>
      <c r="CC232" s="201"/>
      <c r="CD232" s="98">
        <f t="shared" si="2213"/>
        <v>0</v>
      </c>
      <c r="CE232" s="201"/>
      <c r="CF232" s="98">
        <f t="shared" si="2214"/>
        <v>0</v>
      </c>
      <c r="CG232" s="203"/>
      <c r="CH232" s="98">
        <f t="shared" si="2215"/>
        <v>0</v>
      </c>
      <c r="CI232" s="203"/>
      <c r="CJ232" s="98">
        <f t="shared" si="2216"/>
        <v>0</v>
      </c>
      <c r="CK232" s="201"/>
      <c r="CL232" s="98">
        <f t="shared" si="2217"/>
        <v>0</v>
      </c>
      <c r="CM232" s="201"/>
      <c r="CN232" s="98">
        <f t="shared" si="2218"/>
        <v>0</v>
      </c>
      <c r="CO232" s="203"/>
      <c r="CP232" s="98">
        <f t="shared" si="2219"/>
        <v>0</v>
      </c>
      <c r="CQ232" s="201"/>
      <c r="CR232" s="98">
        <f t="shared" si="2220"/>
        <v>0</v>
      </c>
      <c r="CS232" s="201"/>
      <c r="CT232" s="98">
        <f t="shared" si="2221"/>
        <v>0</v>
      </c>
      <c r="CU232" s="201"/>
      <c r="CV232" s="98">
        <f t="shared" si="2222"/>
        <v>0</v>
      </c>
      <c r="CW232" s="201"/>
      <c r="CX232" s="98">
        <f t="shared" si="2223"/>
        <v>0</v>
      </c>
      <c r="CY232" s="201"/>
      <c r="CZ232" s="98">
        <f t="shared" si="2224"/>
        <v>0</v>
      </c>
      <c r="DA232" s="201"/>
      <c r="DB232" s="98">
        <f t="shared" si="2225"/>
        <v>0</v>
      </c>
      <c r="DC232" s="201"/>
      <c r="DD232" s="98">
        <f t="shared" si="2226"/>
        <v>0</v>
      </c>
      <c r="DE232" s="92"/>
      <c r="DF232" s="98">
        <f t="shared" si="2227"/>
        <v>0</v>
      </c>
      <c r="DG232" s="201"/>
      <c r="DH232" s="98">
        <f t="shared" si="2228"/>
        <v>0</v>
      </c>
      <c r="DI232" s="201"/>
      <c r="DJ232" s="98">
        <f t="shared" si="2229"/>
        <v>0</v>
      </c>
      <c r="DK232" s="201"/>
      <c r="DL232" s="98">
        <f t="shared" si="2230"/>
        <v>0</v>
      </c>
      <c r="DM232" s="201"/>
      <c r="DN232" s="98">
        <f t="shared" si="2231"/>
        <v>0</v>
      </c>
      <c r="DO232" s="201"/>
      <c r="DP232" s="98">
        <f t="shared" si="2232"/>
        <v>0</v>
      </c>
      <c r="DQ232" s="201"/>
      <c r="DR232" s="203"/>
      <c r="DS232" s="201"/>
      <c r="DT232" s="98">
        <f t="shared" si="2233"/>
        <v>0</v>
      </c>
      <c r="DU232" s="201"/>
      <c r="DV232" s="98">
        <f t="shared" si="2234"/>
        <v>0</v>
      </c>
      <c r="DW232" s="201"/>
      <c r="DX232" s="98">
        <f t="shared" si="2235"/>
        <v>0</v>
      </c>
      <c r="DY232" s="206"/>
      <c r="DZ232" s="98">
        <f t="shared" si="2236"/>
        <v>0</v>
      </c>
      <c r="EA232" s="101"/>
      <c r="EB232" s="98">
        <f t="shared" si="2237"/>
        <v>0</v>
      </c>
      <c r="EC232" s="101"/>
      <c r="ED232" s="98">
        <f t="shared" si="2238"/>
        <v>0</v>
      </c>
      <c r="EE232" s="101"/>
      <c r="EF232" s="98">
        <f t="shared" si="2239"/>
        <v>0</v>
      </c>
      <c r="EG232" s="98"/>
      <c r="EH232" s="98"/>
      <c r="EI232" s="98"/>
      <c r="EJ232" s="98"/>
      <c r="EK232" s="98"/>
      <c r="EL232" s="98"/>
      <c r="EM232" s="146">
        <f t="shared" si="2121"/>
        <v>0</v>
      </c>
      <c r="EN232" s="146">
        <f t="shared" si="2121"/>
        <v>0</v>
      </c>
    </row>
    <row r="233" spans="1:144" s="3" customFormat="1" ht="61.5" customHeight="1" x14ac:dyDescent="0.25">
      <c r="A233" s="198"/>
      <c r="B233" s="73">
        <v>181</v>
      </c>
      <c r="C233" s="199" t="s">
        <v>531</v>
      </c>
      <c r="D233" s="200" t="s">
        <v>532</v>
      </c>
      <c r="E233" s="76">
        <v>17622</v>
      </c>
      <c r="F233" s="231">
        <v>4.47</v>
      </c>
      <c r="G233" s="178">
        <v>5.8999999999999999E-3</v>
      </c>
      <c r="H233" s="125">
        <v>1</v>
      </c>
      <c r="I233" s="135">
        <v>1.4</v>
      </c>
      <c r="J233" s="135">
        <v>1.68</v>
      </c>
      <c r="K233" s="135">
        <v>2.23</v>
      </c>
      <c r="L233" s="136">
        <v>2.57</v>
      </c>
      <c r="M233" s="201"/>
      <c r="N233" s="98">
        <f t="shared" si="2179"/>
        <v>0</v>
      </c>
      <c r="O233" s="202"/>
      <c r="P233" s="98">
        <f t="shared" si="2180"/>
        <v>0</v>
      </c>
      <c r="Q233" s="203"/>
      <c r="R233" s="98">
        <f t="shared" si="2181"/>
        <v>0</v>
      </c>
      <c r="S233" s="201"/>
      <c r="T233" s="98">
        <f t="shared" si="2182"/>
        <v>0</v>
      </c>
      <c r="U233" s="201"/>
      <c r="V233" s="98">
        <f t="shared" si="2183"/>
        <v>0</v>
      </c>
      <c r="W233" s="201"/>
      <c r="X233" s="98">
        <f t="shared" si="2184"/>
        <v>0</v>
      </c>
      <c r="Y233" s="203"/>
      <c r="Z233" s="98">
        <f t="shared" si="2185"/>
        <v>0</v>
      </c>
      <c r="AA233" s="201"/>
      <c r="AB233" s="98">
        <f t="shared" si="2186"/>
        <v>0</v>
      </c>
      <c r="AC233" s="203"/>
      <c r="AD233" s="98">
        <f t="shared" si="2187"/>
        <v>0</v>
      </c>
      <c r="AE233" s="203"/>
      <c r="AF233" s="98">
        <f t="shared" si="2188"/>
        <v>0</v>
      </c>
      <c r="AG233" s="201"/>
      <c r="AH233" s="98">
        <f t="shared" si="2189"/>
        <v>0</v>
      </c>
      <c r="AI233" s="201"/>
      <c r="AJ233" s="98">
        <f t="shared" si="2190"/>
        <v>0</v>
      </c>
      <c r="AK233" s="201"/>
      <c r="AL233" s="98">
        <f t="shared" si="2191"/>
        <v>0</v>
      </c>
      <c r="AM233" s="201"/>
      <c r="AN233" s="98">
        <f t="shared" si="2192"/>
        <v>0</v>
      </c>
      <c r="AO233" s="201"/>
      <c r="AP233" s="98">
        <f t="shared" si="2193"/>
        <v>0</v>
      </c>
      <c r="AQ233" s="201"/>
      <c r="AR233" s="98">
        <f t="shared" si="2194"/>
        <v>0</v>
      </c>
      <c r="AS233" s="201"/>
      <c r="AT233" s="98">
        <f t="shared" si="2195"/>
        <v>0</v>
      </c>
      <c r="AU233" s="201"/>
      <c r="AV233" s="98">
        <f t="shared" si="2196"/>
        <v>0</v>
      </c>
      <c r="AW233" s="201"/>
      <c r="AX233" s="98">
        <f t="shared" si="2197"/>
        <v>0</v>
      </c>
      <c r="AY233" s="201"/>
      <c r="AZ233" s="98">
        <f t="shared" si="2198"/>
        <v>0</v>
      </c>
      <c r="BA233" s="201"/>
      <c r="BB233" s="98">
        <f t="shared" si="2199"/>
        <v>0</v>
      </c>
      <c r="BC233" s="201"/>
      <c r="BD233" s="98">
        <f t="shared" si="2200"/>
        <v>0</v>
      </c>
      <c r="BE233" s="201"/>
      <c r="BF233" s="98">
        <f t="shared" si="2201"/>
        <v>0</v>
      </c>
      <c r="BG233" s="201"/>
      <c r="BH233" s="98">
        <f t="shared" si="2202"/>
        <v>0</v>
      </c>
      <c r="BI233" s="201"/>
      <c r="BJ233" s="98">
        <f t="shared" si="2203"/>
        <v>0</v>
      </c>
      <c r="BK233" s="201"/>
      <c r="BL233" s="98">
        <f t="shared" si="2204"/>
        <v>0</v>
      </c>
      <c r="BM233" s="204"/>
      <c r="BN233" s="98">
        <f t="shared" si="2205"/>
        <v>0</v>
      </c>
      <c r="BO233" s="201"/>
      <c r="BP233" s="98">
        <f t="shared" si="2206"/>
        <v>0</v>
      </c>
      <c r="BQ233" s="201"/>
      <c r="BR233" s="98">
        <f t="shared" si="2207"/>
        <v>0</v>
      </c>
      <c r="BS233" s="81"/>
      <c r="BT233" s="98">
        <f t="shared" si="2208"/>
        <v>0</v>
      </c>
      <c r="BU233" s="201"/>
      <c r="BV233" s="98">
        <f t="shared" si="2209"/>
        <v>0</v>
      </c>
      <c r="BW233" s="201"/>
      <c r="BX233" s="98">
        <f t="shared" si="2210"/>
        <v>0</v>
      </c>
      <c r="BY233" s="205"/>
      <c r="BZ233" s="98">
        <f t="shared" si="2211"/>
        <v>0</v>
      </c>
      <c r="CA233" s="203">
        <v>0</v>
      </c>
      <c r="CB233" s="98">
        <f t="shared" si="2212"/>
        <v>0</v>
      </c>
      <c r="CC233" s="201"/>
      <c r="CD233" s="98">
        <f t="shared" si="2213"/>
        <v>0</v>
      </c>
      <c r="CE233" s="201"/>
      <c r="CF233" s="98">
        <f t="shared" si="2214"/>
        <v>0</v>
      </c>
      <c r="CG233" s="203"/>
      <c r="CH233" s="98">
        <f t="shared" si="2215"/>
        <v>0</v>
      </c>
      <c r="CI233" s="203"/>
      <c r="CJ233" s="98">
        <f t="shared" si="2216"/>
        <v>0</v>
      </c>
      <c r="CK233" s="201"/>
      <c r="CL233" s="98">
        <f t="shared" si="2217"/>
        <v>0</v>
      </c>
      <c r="CM233" s="201"/>
      <c r="CN233" s="98">
        <f t="shared" si="2218"/>
        <v>0</v>
      </c>
      <c r="CO233" s="203"/>
      <c r="CP233" s="98">
        <f t="shared" si="2219"/>
        <v>0</v>
      </c>
      <c r="CQ233" s="201"/>
      <c r="CR233" s="98">
        <f t="shared" si="2220"/>
        <v>0</v>
      </c>
      <c r="CS233" s="201"/>
      <c r="CT233" s="98">
        <f t="shared" si="2221"/>
        <v>0</v>
      </c>
      <c r="CU233" s="201"/>
      <c r="CV233" s="98">
        <f t="shared" si="2222"/>
        <v>0</v>
      </c>
      <c r="CW233" s="201"/>
      <c r="CX233" s="98">
        <f t="shared" si="2223"/>
        <v>0</v>
      </c>
      <c r="CY233" s="201"/>
      <c r="CZ233" s="98">
        <f t="shared" si="2224"/>
        <v>0</v>
      </c>
      <c r="DA233" s="201"/>
      <c r="DB233" s="98">
        <f t="shared" si="2225"/>
        <v>0</v>
      </c>
      <c r="DC233" s="201"/>
      <c r="DD233" s="98">
        <f t="shared" si="2226"/>
        <v>0</v>
      </c>
      <c r="DE233" s="92"/>
      <c r="DF233" s="98">
        <f t="shared" si="2227"/>
        <v>0</v>
      </c>
      <c r="DG233" s="201"/>
      <c r="DH233" s="98">
        <f>(DG233*$E233*$F233*((1-$G233)+$G233*$K233*$H233*DH$10))</f>
        <v>0</v>
      </c>
      <c r="DI233" s="201"/>
      <c r="DJ233" s="98">
        <f t="shared" si="2229"/>
        <v>0</v>
      </c>
      <c r="DK233" s="201"/>
      <c r="DL233" s="98">
        <f t="shared" si="2230"/>
        <v>0</v>
      </c>
      <c r="DM233" s="201"/>
      <c r="DN233" s="98">
        <f t="shared" si="2231"/>
        <v>0</v>
      </c>
      <c r="DO233" s="201"/>
      <c r="DP233" s="98">
        <f t="shared" si="2232"/>
        <v>0</v>
      </c>
      <c r="DQ233" s="201"/>
      <c r="DR233" s="203"/>
      <c r="DS233" s="201"/>
      <c r="DT233" s="98">
        <f t="shared" si="2233"/>
        <v>0</v>
      </c>
      <c r="DU233" s="201"/>
      <c r="DV233" s="98">
        <f t="shared" si="2234"/>
        <v>0</v>
      </c>
      <c r="DW233" s="201"/>
      <c r="DX233" s="98">
        <f t="shared" si="2235"/>
        <v>0</v>
      </c>
      <c r="DY233" s="206"/>
      <c r="DZ233" s="98">
        <f t="shared" si="2236"/>
        <v>0</v>
      </c>
      <c r="EA233" s="101"/>
      <c r="EB233" s="98">
        <f t="shared" si="2237"/>
        <v>0</v>
      </c>
      <c r="EC233" s="101"/>
      <c r="ED233" s="98">
        <f t="shared" si="2238"/>
        <v>0</v>
      </c>
      <c r="EE233" s="101"/>
      <c r="EF233" s="98">
        <f t="shared" si="2239"/>
        <v>0</v>
      </c>
      <c r="EG233" s="98"/>
      <c r="EH233" s="98"/>
      <c r="EI233" s="98"/>
      <c r="EJ233" s="98"/>
      <c r="EK233" s="98"/>
      <c r="EL233" s="98"/>
      <c r="EM233" s="146">
        <f t="shared" si="2121"/>
        <v>0</v>
      </c>
      <c r="EN233" s="146">
        <f t="shared" si="2121"/>
        <v>0</v>
      </c>
    </row>
    <row r="234" spans="1:144" s="3" customFormat="1" ht="61.5" customHeight="1" x14ac:dyDescent="0.25">
      <c r="A234" s="198"/>
      <c r="B234" s="73">
        <v>182</v>
      </c>
      <c r="C234" s="199" t="s">
        <v>533</v>
      </c>
      <c r="D234" s="200" t="s">
        <v>534</v>
      </c>
      <c r="E234" s="76">
        <v>17622</v>
      </c>
      <c r="F234" s="231">
        <v>4.8099999999999996</v>
      </c>
      <c r="G234" s="178">
        <v>8.0999999999999996E-3</v>
      </c>
      <c r="H234" s="125">
        <v>1</v>
      </c>
      <c r="I234" s="135">
        <v>1.4</v>
      </c>
      <c r="J234" s="135">
        <v>1.68</v>
      </c>
      <c r="K234" s="135">
        <v>2.23</v>
      </c>
      <c r="L234" s="136">
        <v>2.57</v>
      </c>
      <c r="M234" s="201"/>
      <c r="N234" s="98">
        <f t="shared" si="2179"/>
        <v>0</v>
      </c>
      <c r="O234" s="202"/>
      <c r="P234" s="98">
        <f t="shared" si="2180"/>
        <v>0</v>
      </c>
      <c r="Q234" s="203"/>
      <c r="R234" s="98">
        <f t="shared" si="2181"/>
        <v>0</v>
      </c>
      <c r="S234" s="201"/>
      <c r="T234" s="98">
        <f t="shared" si="2182"/>
        <v>0</v>
      </c>
      <c r="U234" s="201">
        <v>0</v>
      </c>
      <c r="V234" s="98">
        <f t="shared" si="2183"/>
        <v>0</v>
      </c>
      <c r="W234" s="201"/>
      <c r="X234" s="98">
        <f t="shared" si="2184"/>
        <v>0</v>
      </c>
      <c r="Y234" s="203"/>
      <c r="Z234" s="98">
        <f t="shared" si="2185"/>
        <v>0</v>
      </c>
      <c r="AA234" s="201"/>
      <c r="AB234" s="98">
        <f t="shared" si="2186"/>
        <v>0</v>
      </c>
      <c r="AC234" s="203"/>
      <c r="AD234" s="98">
        <f t="shared" si="2187"/>
        <v>0</v>
      </c>
      <c r="AE234" s="203"/>
      <c r="AF234" s="98">
        <f t="shared" si="2188"/>
        <v>0</v>
      </c>
      <c r="AG234" s="201"/>
      <c r="AH234" s="98">
        <f t="shared" si="2189"/>
        <v>0</v>
      </c>
      <c r="AI234" s="201"/>
      <c r="AJ234" s="98">
        <f t="shared" si="2190"/>
        <v>0</v>
      </c>
      <c r="AK234" s="201"/>
      <c r="AL234" s="98">
        <f t="shared" si="2191"/>
        <v>0</v>
      </c>
      <c r="AM234" s="201"/>
      <c r="AN234" s="98">
        <f t="shared" si="2192"/>
        <v>0</v>
      </c>
      <c r="AO234" s="201"/>
      <c r="AP234" s="98">
        <f t="shared" si="2193"/>
        <v>0</v>
      </c>
      <c r="AQ234" s="201"/>
      <c r="AR234" s="98">
        <f t="shared" si="2194"/>
        <v>0</v>
      </c>
      <c r="AS234" s="201"/>
      <c r="AT234" s="98">
        <f t="shared" si="2195"/>
        <v>0</v>
      </c>
      <c r="AU234" s="201"/>
      <c r="AV234" s="98">
        <f t="shared" si="2196"/>
        <v>0</v>
      </c>
      <c r="AW234" s="201"/>
      <c r="AX234" s="98">
        <f t="shared" si="2197"/>
        <v>0</v>
      </c>
      <c r="AY234" s="201"/>
      <c r="AZ234" s="98">
        <f t="shared" si="2198"/>
        <v>0</v>
      </c>
      <c r="BA234" s="201"/>
      <c r="BB234" s="98">
        <f t="shared" si="2199"/>
        <v>0</v>
      </c>
      <c r="BC234" s="201"/>
      <c r="BD234" s="98">
        <f t="shared" si="2200"/>
        <v>0</v>
      </c>
      <c r="BE234" s="201"/>
      <c r="BF234" s="98">
        <f t="shared" si="2201"/>
        <v>0</v>
      </c>
      <c r="BG234" s="201"/>
      <c r="BH234" s="98">
        <f t="shared" si="2202"/>
        <v>0</v>
      </c>
      <c r="BI234" s="201"/>
      <c r="BJ234" s="98">
        <f t="shared" si="2203"/>
        <v>0</v>
      </c>
      <c r="BK234" s="201"/>
      <c r="BL234" s="98">
        <f t="shared" si="2204"/>
        <v>0</v>
      </c>
      <c r="BM234" s="204"/>
      <c r="BN234" s="98">
        <f t="shared" si="2205"/>
        <v>0</v>
      </c>
      <c r="BO234" s="201"/>
      <c r="BP234" s="98">
        <f t="shared" si="2206"/>
        <v>0</v>
      </c>
      <c r="BQ234" s="201"/>
      <c r="BR234" s="98">
        <f t="shared" si="2207"/>
        <v>0</v>
      </c>
      <c r="BS234" s="81"/>
      <c r="BT234" s="98">
        <f t="shared" si="2208"/>
        <v>0</v>
      </c>
      <c r="BU234" s="201"/>
      <c r="BV234" s="98">
        <f t="shared" si="2209"/>
        <v>0</v>
      </c>
      <c r="BW234" s="201"/>
      <c r="BX234" s="98">
        <f t="shared" si="2210"/>
        <v>0</v>
      </c>
      <c r="BY234" s="205"/>
      <c r="BZ234" s="98">
        <f t="shared" si="2211"/>
        <v>0</v>
      </c>
      <c r="CA234" s="203">
        <v>0</v>
      </c>
      <c r="CB234" s="98">
        <f t="shared" si="2212"/>
        <v>0</v>
      </c>
      <c r="CC234" s="201"/>
      <c r="CD234" s="98">
        <f t="shared" si="2213"/>
        <v>0</v>
      </c>
      <c r="CE234" s="201"/>
      <c r="CF234" s="98">
        <f t="shared" si="2214"/>
        <v>0</v>
      </c>
      <c r="CG234" s="203"/>
      <c r="CH234" s="98">
        <f t="shared" si="2215"/>
        <v>0</v>
      </c>
      <c r="CI234" s="203"/>
      <c r="CJ234" s="98">
        <f t="shared" si="2216"/>
        <v>0</v>
      </c>
      <c r="CK234" s="201"/>
      <c r="CL234" s="98">
        <f t="shared" si="2217"/>
        <v>0</v>
      </c>
      <c r="CM234" s="201"/>
      <c r="CN234" s="98">
        <f t="shared" si="2218"/>
        <v>0</v>
      </c>
      <c r="CO234" s="203"/>
      <c r="CP234" s="98">
        <f t="shared" si="2219"/>
        <v>0</v>
      </c>
      <c r="CQ234" s="201"/>
      <c r="CR234" s="98">
        <f t="shared" si="2220"/>
        <v>0</v>
      </c>
      <c r="CS234" s="201"/>
      <c r="CT234" s="98">
        <f t="shared" si="2221"/>
        <v>0</v>
      </c>
      <c r="CU234" s="201"/>
      <c r="CV234" s="98">
        <f t="shared" si="2222"/>
        <v>0</v>
      </c>
      <c r="CW234" s="201"/>
      <c r="CX234" s="98">
        <f t="shared" si="2223"/>
        <v>0</v>
      </c>
      <c r="CY234" s="201"/>
      <c r="CZ234" s="98">
        <f t="shared" si="2224"/>
        <v>0</v>
      </c>
      <c r="DA234" s="201"/>
      <c r="DB234" s="98">
        <f t="shared" si="2225"/>
        <v>0</v>
      </c>
      <c r="DC234" s="201"/>
      <c r="DD234" s="98">
        <f t="shared" si="2226"/>
        <v>0</v>
      </c>
      <c r="DE234" s="92"/>
      <c r="DF234" s="98">
        <f t="shared" si="2227"/>
        <v>0</v>
      </c>
      <c r="DG234" s="201"/>
      <c r="DH234" s="98">
        <f t="shared" si="2228"/>
        <v>0</v>
      </c>
      <c r="DI234" s="201"/>
      <c r="DJ234" s="98">
        <f t="shared" si="2229"/>
        <v>0</v>
      </c>
      <c r="DK234" s="201"/>
      <c r="DL234" s="98">
        <f t="shared" si="2230"/>
        <v>0</v>
      </c>
      <c r="DM234" s="201"/>
      <c r="DN234" s="98">
        <f t="shared" si="2231"/>
        <v>0</v>
      </c>
      <c r="DO234" s="201"/>
      <c r="DP234" s="98">
        <f t="shared" si="2232"/>
        <v>0</v>
      </c>
      <c r="DQ234" s="201"/>
      <c r="DR234" s="203"/>
      <c r="DS234" s="201"/>
      <c r="DT234" s="98">
        <f t="shared" si="2233"/>
        <v>0</v>
      </c>
      <c r="DU234" s="201"/>
      <c r="DV234" s="98">
        <f t="shared" si="2234"/>
        <v>0</v>
      </c>
      <c r="DW234" s="201"/>
      <c r="DX234" s="98">
        <f t="shared" si="2235"/>
        <v>0</v>
      </c>
      <c r="DY234" s="206"/>
      <c r="DZ234" s="98">
        <f t="shared" si="2236"/>
        <v>0</v>
      </c>
      <c r="EA234" s="101"/>
      <c r="EB234" s="98">
        <f t="shared" si="2237"/>
        <v>0</v>
      </c>
      <c r="EC234" s="101"/>
      <c r="ED234" s="98">
        <f t="shared" si="2238"/>
        <v>0</v>
      </c>
      <c r="EE234" s="101"/>
      <c r="EF234" s="98">
        <f t="shared" si="2239"/>
        <v>0</v>
      </c>
      <c r="EG234" s="98"/>
      <c r="EH234" s="98"/>
      <c r="EI234" s="98"/>
      <c r="EJ234" s="98"/>
      <c r="EK234" s="98"/>
      <c r="EL234" s="98"/>
      <c r="EM234" s="146">
        <f t="shared" si="2121"/>
        <v>0</v>
      </c>
      <c r="EN234" s="146">
        <f t="shared" si="2121"/>
        <v>0</v>
      </c>
    </row>
    <row r="235" spans="1:144" s="3" customFormat="1" ht="61.5" customHeight="1" x14ac:dyDescent="0.25">
      <c r="A235" s="198"/>
      <c r="B235" s="73">
        <v>183</v>
      </c>
      <c r="C235" s="199" t="s">
        <v>535</v>
      </c>
      <c r="D235" s="200" t="s">
        <v>536</v>
      </c>
      <c r="E235" s="76">
        <v>17622</v>
      </c>
      <c r="F235" s="231">
        <v>5.94</v>
      </c>
      <c r="G235" s="178">
        <v>8.2400000000000001E-2</v>
      </c>
      <c r="H235" s="125">
        <v>1</v>
      </c>
      <c r="I235" s="135">
        <v>1.4</v>
      </c>
      <c r="J235" s="135">
        <v>1.68</v>
      </c>
      <c r="K235" s="135">
        <v>2.23</v>
      </c>
      <c r="L235" s="136">
        <v>2.57</v>
      </c>
      <c r="M235" s="201"/>
      <c r="N235" s="98">
        <f t="shared" si="2179"/>
        <v>0</v>
      </c>
      <c r="O235" s="202"/>
      <c r="P235" s="98">
        <f t="shared" si="2180"/>
        <v>0</v>
      </c>
      <c r="Q235" s="203"/>
      <c r="R235" s="98">
        <f t="shared" si="2181"/>
        <v>0</v>
      </c>
      <c r="S235" s="201"/>
      <c r="T235" s="98">
        <f t="shared" si="2182"/>
        <v>0</v>
      </c>
      <c r="U235" s="201">
        <v>0</v>
      </c>
      <c r="V235" s="98">
        <f t="shared" si="2183"/>
        <v>0</v>
      </c>
      <c r="W235" s="201"/>
      <c r="X235" s="98">
        <f t="shared" si="2184"/>
        <v>0</v>
      </c>
      <c r="Y235" s="203"/>
      <c r="Z235" s="98">
        <f t="shared" si="2185"/>
        <v>0</v>
      </c>
      <c r="AA235" s="201"/>
      <c r="AB235" s="98">
        <f t="shared" si="2186"/>
        <v>0</v>
      </c>
      <c r="AC235" s="203"/>
      <c r="AD235" s="98">
        <f t="shared" si="2187"/>
        <v>0</v>
      </c>
      <c r="AE235" s="203"/>
      <c r="AF235" s="98">
        <f t="shared" si="2188"/>
        <v>0</v>
      </c>
      <c r="AG235" s="201"/>
      <c r="AH235" s="98">
        <f t="shared" si="2189"/>
        <v>0</v>
      </c>
      <c r="AI235" s="201"/>
      <c r="AJ235" s="98">
        <f t="shared" si="2190"/>
        <v>0</v>
      </c>
      <c r="AK235" s="201"/>
      <c r="AL235" s="98">
        <f t="shared" si="2191"/>
        <v>0</v>
      </c>
      <c r="AM235" s="201"/>
      <c r="AN235" s="98">
        <f t="shared" si="2192"/>
        <v>0</v>
      </c>
      <c r="AO235" s="201"/>
      <c r="AP235" s="98">
        <f t="shared" si="2193"/>
        <v>0</v>
      </c>
      <c r="AQ235" s="201"/>
      <c r="AR235" s="98">
        <f t="shared" si="2194"/>
        <v>0</v>
      </c>
      <c r="AS235" s="201"/>
      <c r="AT235" s="98">
        <f t="shared" si="2195"/>
        <v>0</v>
      </c>
      <c r="AU235" s="201"/>
      <c r="AV235" s="98">
        <f t="shared" si="2196"/>
        <v>0</v>
      </c>
      <c r="AW235" s="201"/>
      <c r="AX235" s="98">
        <f t="shared" si="2197"/>
        <v>0</v>
      </c>
      <c r="AY235" s="201"/>
      <c r="AZ235" s="98">
        <f t="shared" si="2198"/>
        <v>0</v>
      </c>
      <c r="BA235" s="201"/>
      <c r="BB235" s="98">
        <f t="shared" si="2199"/>
        <v>0</v>
      </c>
      <c r="BC235" s="201"/>
      <c r="BD235" s="98">
        <f t="shared" si="2200"/>
        <v>0</v>
      </c>
      <c r="BE235" s="201"/>
      <c r="BF235" s="98">
        <f t="shared" si="2201"/>
        <v>0</v>
      </c>
      <c r="BG235" s="201"/>
      <c r="BH235" s="98">
        <f t="shared" si="2202"/>
        <v>0</v>
      </c>
      <c r="BI235" s="201"/>
      <c r="BJ235" s="98">
        <f t="shared" si="2203"/>
        <v>0</v>
      </c>
      <c r="BK235" s="201"/>
      <c r="BL235" s="98">
        <f t="shared" si="2204"/>
        <v>0</v>
      </c>
      <c r="BM235" s="204"/>
      <c r="BN235" s="98">
        <f t="shared" si="2205"/>
        <v>0</v>
      </c>
      <c r="BO235" s="201"/>
      <c r="BP235" s="98">
        <f t="shared" si="2206"/>
        <v>0</v>
      </c>
      <c r="BQ235" s="201"/>
      <c r="BR235" s="98">
        <f t="shared" si="2207"/>
        <v>0</v>
      </c>
      <c r="BS235" s="81"/>
      <c r="BT235" s="98">
        <f t="shared" si="2208"/>
        <v>0</v>
      </c>
      <c r="BU235" s="201"/>
      <c r="BV235" s="98">
        <f t="shared" si="2209"/>
        <v>0</v>
      </c>
      <c r="BW235" s="201"/>
      <c r="BX235" s="98">
        <f t="shared" si="2210"/>
        <v>0</v>
      </c>
      <c r="BY235" s="205"/>
      <c r="BZ235" s="98">
        <f t="shared" si="2211"/>
        <v>0</v>
      </c>
      <c r="CA235" s="203">
        <v>0</v>
      </c>
      <c r="CB235" s="98">
        <f t="shared" si="2212"/>
        <v>0</v>
      </c>
      <c r="CC235" s="201"/>
      <c r="CD235" s="98">
        <f t="shared" si="2213"/>
        <v>0</v>
      </c>
      <c r="CE235" s="201"/>
      <c r="CF235" s="98">
        <f t="shared" si="2214"/>
        <v>0</v>
      </c>
      <c r="CG235" s="203"/>
      <c r="CH235" s="98">
        <f t="shared" si="2215"/>
        <v>0</v>
      </c>
      <c r="CI235" s="203"/>
      <c r="CJ235" s="98">
        <f t="shared" si="2216"/>
        <v>0</v>
      </c>
      <c r="CK235" s="201"/>
      <c r="CL235" s="98">
        <f t="shared" si="2217"/>
        <v>0</v>
      </c>
      <c r="CM235" s="201"/>
      <c r="CN235" s="98">
        <f t="shared" si="2218"/>
        <v>0</v>
      </c>
      <c r="CO235" s="203"/>
      <c r="CP235" s="98">
        <f t="shared" si="2219"/>
        <v>0</v>
      </c>
      <c r="CQ235" s="201"/>
      <c r="CR235" s="98">
        <f t="shared" si="2220"/>
        <v>0</v>
      </c>
      <c r="CS235" s="201"/>
      <c r="CT235" s="98">
        <f t="shared" si="2221"/>
        <v>0</v>
      </c>
      <c r="CU235" s="201"/>
      <c r="CV235" s="98">
        <f t="shared" si="2222"/>
        <v>0</v>
      </c>
      <c r="CW235" s="201"/>
      <c r="CX235" s="98">
        <f t="shared" si="2223"/>
        <v>0</v>
      </c>
      <c r="CY235" s="201"/>
      <c r="CZ235" s="98">
        <f t="shared" si="2224"/>
        <v>0</v>
      </c>
      <c r="DA235" s="201"/>
      <c r="DB235" s="98">
        <f t="shared" si="2225"/>
        <v>0</v>
      </c>
      <c r="DC235" s="201"/>
      <c r="DD235" s="98">
        <f t="shared" si="2226"/>
        <v>0</v>
      </c>
      <c r="DE235" s="92"/>
      <c r="DF235" s="98">
        <f t="shared" si="2227"/>
        <v>0</v>
      </c>
      <c r="DG235" s="201"/>
      <c r="DH235" s="98">
        <f t="shared" si="2228"/>
        <v>0</v>
      </c>
      <c r="DI235" s="201"/>
      <c r="DJ235" s="98">
        <f t="shared" si="2229"/>
        <v>0</v>
      </c>
      <c r="DK235" s="201"/>
      <c r="DL235" s="98">
        <f t="shared" si="2230"/>
        <v>0</v>
      </c>
      <c r="DM235" s="201"/>
      <c r="DN235" s="98">
        <f t="shared" si="2231"/>
        <v>0</v>
      </c>
      <c r="DO235" s="201"/>
      <c r="DP235" s="98">
        <f t="shared" si="2232"/>
        <v>0</v>
      </c>
      <c r="DQ235" s="201"/>
      <c r="DR235" s="203"/>
      <c r="DS235" s="201"/>
      <c r="DT235" s="98">
        <f t="shared" si="2233"/>
        <v>0</v>
      </c>
      <c r="DU235" s="201"/>
      <c r="DV235" s="98">
        <f t="shared" si="2234"/>
        <v>0</v>
      </c>
      <c r="DW235" s="201"/>
      <c r="DX235" s="98">
        <f t="shared" si="2235"/>
        <v>0</v>
      </c>
      <c r="DY235" s="206"/>
      <c r="DZ235" s="98">
        <f t="shared" si="2236"/>
        <v>0</v>
      </c>
      <c r="EA235" s="101"/>
      <c r="EB235" s="98">
        <f t="shared" si="2237"/>
        <v>0</v>
      </c>
      <c r="EC235" s="101"/>
      <c r="ED235" s="98">
        <f t="shared" si="2238"/>
        <v>0</v>
      </c>
      <c r="EE235" s="101"/>
      <c r="EF235" s="98">
        <f t="shared" si="2239"/>
        <v>0</v>
      </c>
      <c r="EG235" s="98"/>
      <c r="EH235" s="98"/>
      <c r="EI235" s="98"/>
      <c r="EJ235" s="98"/>
      <c r="EK235" s="98"/>
      <c r="EL235" s="98"/>
      <c r="EM235" s="146">
        <f t="shared" si="2121"/>
        <v>0</v>
      </c>
      <c r="EN235" s="146">
        <f t="shared" si="2121"/>
        <v>0</v>
      </c>
    </row>
    <row r="236" spans="1:144" s="3" customFormat="1" ht="61.5" customHeight="1" x14ac:dyDescent="0.25">
      <c r="A236" s="198"/>
      <c r="B236" s="73">
        <v>184</v>
      </c>
      <c r="C236" s="199" t="s">
        <v>537</v>
      </c>
      <c r="D236" s="200" t="s">
        <v>538</v>
      </c>
      <c r="E236" s="76">
        <v>17622</v>
      </c>
      <c r="F236" s="231">
        <v>6.42</v>
      </c>
      <c r="G236" s="178">
        <v>4.1000000000000003E-3</v>
      </c>
      <c r="H236" s="125">
        <v>1</v>
      </c>
      <c r="I236" s="135">
        <v>1.4</v>
      </c>
      <c r="J236" s="135">
        <v>1.68</v>
      </c>
      <c r="K236" s="135">
        <v>2.23</v>
      </c>
      <c r="L236" s="136">
        <v>2.57</v>
      </c>
      <c r="M236" s="201"/>
      <c r="N236" s="98">
        <f t="shared" si="2179"/>
        <v>0</v>
      </c>
      <c r="O236" s="202"/>
      <c r="P236" s="98">
        <f t="shared" si="2180"/>
        <v>0</v>
      </c>
      <c r="Q236" s="203"/>
      <c r="R236" s="98">
        <f t="shared" si="2181"/>
        <v>0</v>
      </c>
      <c r="S236" s="201"/>
      <c r="T236" s="98">
        <f t="shared" si="2182"/>
        <v>0</v>
      </c>
      <c r="U236" s="201">
        <v>0</v>
      </c>
      <c r="V236" s="98">
        <f t="shared" si="2183"/>
        <v>0</v>
      </c>
      <c r="W236" s="201"/>
      <c r="X236" s="98">
        <f t="shared" si="2184"/>
        <v>0</v>
      </c>
      <c r="Y236" s="203"/>
      <c r="Z236" s="98">
        <f t="shared" si="2185"/>
        <v>0</v>
      </c>
      <c r="AA236" s="201"/>
      <c r="AB236" s="98">
        <f t="shared" si="2186"/>
        <v>0</v>
      </c>
      <c r="AC236" s="203"/>
      <c r="AD236" s="98">
        <f t="shared" si="2187"/>
        <v>0</v>
      </c>
      <c r="AE236" s="203"/>
      <c r="AF236" s="98">
        <f t="shared" si="2188"/>
        <v>0</v>
      </c>
      <c r="AG236" s="201"/>
      <c r="AH236" s="98">
        <f t="shared" si="2189"/>
        <v>0</v>
      </c>
      <c r="AI236" s="201"/>
      <c r="AJ236" s="98">
        <f t="shared" si="2190"/>
        <v>0</v>
      </c>
      <c r="AK236" s="201"/>
      <c r="AL236" s="98">
        <f t="shared" si="2191"/>
        <v>0</v>
      </c>
      <c r="AM236" s="201"/>
      <c r="AN236" s="98">
        <f t="shared" si="2192"/>
        <v>0</v>
      </c>
      <c r="AO236" s="201"/>
      <c r="AP236" s="98">
        <f t="shared" si="2193"/>
        <v>0</v>
      </c>
      <c r="AQ236" s="201"/>
      <c r="AR236" s="98">
        <f t="shared" si="2194"/>
        <v>0</v>
      </c>
      <c r="AS236" s="201">
        <v>12</v>
      </c>
      <c r="AT236" s="98">
        <f>(AS236*$E236*$F236*((1-$G236)+$G236*$I236*$H236*AT$10))</f>
        <v>1359825.3421632</v>
      </c>
      <c r="AU236" s="201"/>
      <c r="AV236" s="98">
        <f t="shared" si="2196"/>
        <v>0</v>
      </c>
      <c r="AW236" s="201"/>
      <c r="AX236" s="98">
        <f t="shared" si="2197"/>
        <v>0</v>
      </c>
      <c r="AY236" s="201"/>
      <c r="AZ236" s="98">
        <f t="shared" si="2198"/>
        <v>0</v>
      </c>
      <c r="BA236" s="201"/>
      <c r="BB236" s="98">
        <f t="shared" si="2199"/>
        <v>0</v>
      </c>
      <c r="BC236" s="201"/>
      <c r="BD236" s="98">
        <f t="shared" si="2200"/>
        <v>0</v>
      </c>
      <c r="BE236" s="201"/>
      <c r="BF236" s="98">
        <f t="shared" si="2201"/>
        <v>0</v>
      </c>
      <c r="BG236" s="201"/>
      <c r="BH236" s="98">
        <f t="shared" si="2202"/>
        <v>0</v>
      </c>
      <c r="BI236" s="201"/>
      <c r="BJ236" s="98">
        <f t="shared" si="2203"/>
        <v>0</v>
      </c>
      <c r="BK236" s="201"/>
      <c r="BL236" s="98">
        <f t="shared" si="2204"/>
        <v>0</v>
      </c>
      <c r="BM236" s="204"/>
      <c r="BN236" s="98">
        <f t="shared" si="2205"/>
        <v>0</v>
      </c>
      <c r="BO236" s="201"/>
      <c r="BP236" s="98">
        <f t="shared" si="2206"/>
        <v>0</v>
      </c>
      <c r="BQ236" s="201"/>
      <c r="BR236" s="98">
        <f t="shared" si="2207"/>
        <v>0</v>
      </c>
      <c r="BS236" s="81"/>
      <c r="BT236" s="98">
        <f t="shared" si="2208"/>
        <v>0</v>
      </c>
      <c r="BU236" s="201"/>
      <c r="BV236" s="98">
        <f t="shared" si="2209"/>
        <v>0</v>
      </c>
      <c r="BW236" s="201"/>
      <c r="BX236" s="98">
        <f t="shared" si="2210"/>
        <v>0</v>
      </c>
      <c r="BY236" s="205"/>
      <c r="BZ236" s="98">
        <f t="shared" si="2211"/>
        <v>0</v>
      </c>
      <c r="CA236" s="203">
        <v>0</v>
      </c>
      <c r="CB236" s="98">
        <f t="shared" si="2212"/>
        <v>0</v>
      </c>
      <c r="CC236" s="201"/>
      <c r="CD236" s="98">
        <f t="shared" si="2213"/>
        <v>0</v>
      </c>
      <c r="CE236" s="201"/>
      <c r="CF236" s="98">
        <f t="shared" si="2214"/>
        <v>0</v>
      </c>
      <c r="CG236" s="203"/>
      <c r="CH236" s="98">
        <f t="shared" si="2215"/>
        <v>0</v>
      </c>
      <c r="CI236" s="203"/>
      <c r="CJ236" s="98">
        <f t="shared" si="2216"/>
        <v>0</v>
      </c>
      <c r="CK236" s="201"/>
      <c r="CL236" s="98">
        <f t="shared" si="2217"/>
        <v>0</v>
      </c>
      <c r="CM236" s="201"/>
      <c r="CN236" s="98">
        <f t="shared" si="2218"/>
        <v>0</v>
      </c>
      <c r="CO236" s="203"/>
      <c r="CP236" s="98">
        <f t="shared" si="2219"/>
        <v>0</v>
      </c>
      <c r="CQ236" s="201"/>
      <c r="CR236" s="98">
        <f t="shared" si="2220"/>
        <v>0</v>
      </c>
      <c r="CS236" s="201"/>
      <c r="CT236" s="98">
        <f t="shared" si="2221"/>
        <v>0</v>
      </c>
      <c r="CU236" s="201"/>
      <c r="CV236" s="98">
        <f t="shared" si="2222"/>
        <v>0</v>
      </c>
      <c r="CW236" s="201"/>
      <c r="CX236" s="98">
        <f t="shared" si="2223"/>
        <v>0</v>
      </c>
      <c r="CY236" s="201"/>
      <c r="CZ236" s="98">
        <f t="shared" si="2224"/>
        <v>0</v>
      </c>
      <c r="DA236" s="201"/>
      <c r="DB236" s="98">
        <f t="shared" si="2225"/>
        <v>0</v>
      </c>
      <c r="DC236" s="201"/>
      <c r="DD236" s="98">
        <f t="shared" si="2226"/>
        <v>0</v>
      </c>
      <c r="DE236" s="92"/>
      <c r="DF236" s="98">
        <f t="shared" si="2227"/>
        <v>0</v>
      </c>
      <c r="DG236" s="201"/>
      <c r="DH236" s="98">
        <f t="shared" si="2228"/>
        <v>0</v>
      </c>
      <c r="DI236" s="201"/>
      <c r="DJ236" s="98">
        <f t="shared" si="2229"/>
        <v>0</v>
      </c>
      <c r="DK236" s="201"/>
      <c r="DL236" s="98">
        <f t="shared" si="2230"/>
        <v>0</v>
      </c>
      <c r="DM236" s="201"/>
      <c r="DN236" s="98">
        <f t="shared" si="2231"/>
        <v>0</v>
      </c>
      <c r="DO236" s="201"/>
      <c r="DP236" s="98">
        <f t="shared" si="2232"/>
        <v>0</v>
      </c>
      <c r="DQ236" s="201"/>
      <c r="DR236" s="203"/>
      <c r="DS236" s="201"/>
      <c r="DT236" s="98">
        <f t="shared" si="2233"/>
        <v>0</v>
      </c>
      <c r="DU236" s="201"/>
      <c r="DV236" s="98">
        <f t="shared" si="2234"/>
        <v>0</v>
      </c>
      <c r="DW236" s="201"/>
      <c r="DX236" s="98">
        <f t="shared" si="2235"/>
        <v>0</v>
      </c>
      <c r="DY236" s="206"/>
      <c r="DZ236" s="98">
        <f t="shared" si="2236"/>
        <v>0</v>
      </c>
      <c r="EA236" s="101"/>
      <c r="EB236" s="98">
        <f t="shared" si="2237"/>
        <v>0</v>
      </c>
      <c r="EC236" s="101"/>
      <c r="ED236" s="98">
        <f t="shared" si="2238"/>
        <v>0</v>
      </c>
      <c r="EE236" s="101"/>
      <c r="EF236" s="98">
        <f t="shared" si="2239"/>
        <v>0</v>
      </c>
      <c r="EG236" s="98"/>
      <c r="EH236" s="98"/>
      <c r="EI236" s="98"/>
      <c r="EJ236" s="98"/>
      <c r="EK236" s="98"/>
      <c r="EL236" s="98"/>
      <c r="EM236" s="146">
        <f t="shared" si="2121"/>
        <v>12</v>
      </c>
      <c r="EN236" s="146">
        <f t="shared" si="2121"/>
        <v>1359825.3421632</v>
      </c>
    </row>
    <row r="237" spans="1:144" s="3" customFormat="1" ht="61.5" customHeight="1" x14ac:dyDescent="0.25">
      <c r="A237" s="198"/>
      <c r="B237" s="73">
        <v>185</v>
      </c>
      <c r="C237" s="199" t="s">
        <v>539</v>
      </c>
      <c r="D237" s="200" t="s">
        <v>540</v>
      </c>
      <c r="E237" s="76">
        <v>17622</v>
      </c>
      <c r="F237" s="231">
        <v>7.86</v>
      </c>
      <c r="G237" s="178">
        <v>2.8299999999999999E-2</v>
      </c>
      <c r="H237" s="125">
        <v>1</v>
      </c>
      <c r="I237" s="135">
        <v>1.4</v>
      </c>
      <c r="J237" s="135">
        <v>1.68</v>
      </c>
      <c r="K237" s="135">
        <v>2.23</v>
      </c>
      <c r="L237" s="136">
        <v>2.57</v>
      </c>
      <c r="M237" s="201"/>
      <c r="N237" s="98">
        <f t="shared" si="2179"/>
        <v>0</v>
      </c>
      <c r="O237" s="202"/>
      <c r="P237" s="98">
        <f t="shared" si="2180"/>
        <v>0</v>
      </c>
      <c r="Q237" s="203"/>
      <c r="R237" s="98">
        <f t="shared" si="2181"/>
        <v>0</v>
      </c>
      <c r="S237" s="201"/>
      <c r="T237" s="98">
        <f t="shared" si="2182"/>
        <v>0</v>
      </c>
      <c r="U237" s="201">
        <v>0</v>
      </c>
      <c r="V237" s="98">
        <f t="shared" si="2183"/>
        <v>0</v>
      </c>
      <c r="W237" s="201"/>
      <c r="X237" s="98">
        <f t="shared" si="2184"/>
        <v>0</v>
      </c>
      <c r="Y237" s="203"/>
      <c r="Z237" s="98">
        <f t="shared" si="2185"/>
        <v>0</v>
      </c>
      <c r="AA237" s="201"/>
      <c r="AB237" s="98">
        <f t="shared" si="2186"/>
        <v>0</v>
      </c>
      <c r="AC237" s="203"/>
      <c r="AD237" s="98">
        <f t="shared" si="2187"/>
        <v>0</v>
      </c>
      <c r="AE237" s="203"/>
      <c r="AF237" s="98">
        <f t="shared" si="2188"/>
        <v>0</v>
      </c>
      <c r="AG237" s="201"/>
      <c r="AH237" s="98">
        <f t="shared" si="2189"/>
        <v>0</v>
      </c>
      <c r="AI237" s="201"/>
      <c r="AJ237" s="98">
        <f t="shared" si="2190"/>
        <v>0</v>
      </c>
      <c r="AK237" s="201"/>
      <c r="AL237" s="98">
        <f t="shared" si="2191"/>
        <v>0</v>
      </c>
      <c r="AM237" s="201"/>
      <c r="AN237" s="98">
        <f t="shared" si="2192"/>
        <v>0</v>
      </c>
      <c r="AO237" s="201"/>
      <c r="AP237" s="98">
        <f t="shared" si="2193"/>
        <v>0</v>
      </c>
      <c r="AQ237" s="201"/>
      <c r="AR237" s="98">
        <f t="shared" si="2194"/>
        <v>0</v>
      </c>
      <c r="AS237" s="201"/>
      <c r="AT237" s="98">
        <f t="shared" si="2195"/>
        <v>0</v>
      </c>
      <c r="AU237" s="201"/>
      <c r="AV237" s="98">
        <f t="shared" si="2196"/>
        <v>0</v>
      </c>
      <c r="AW237" s="201"/>
      <c r="AX237" s="98">
        <f t="shared" si="2197"/>
        <v>0</v>
      </c>
      <c r="AY237" s="201"/>
      <c r="AZ237" s="98">
        <f t="shared" si="2198"/>
        <v>0</v>
      </c>
      <c r="BA237" s="201"/>
      <c r="BB237" s="98">
        <f t="shared" si="2199"/>
        <v>0</v>
      </c>
      <c r="BC237" s="201"/>
      <c r="BD237" s="98">
        <f t="shared" si="2200"/>
        <v>0</v>
      </c>
      <c r="BE237" s="201"/>
      <c r="BF237" s="98">
        <f t="shared" si="2201"/>
        <v>0</v>
      </c>
      <c r="BG237" s="201"/>
      <c r="BH237" s="98">
        <f t="shared" si="2202"/>
        <v>0</v>
      </c>
      <c r="BI237" s="201"/>
      <c r="BJ237" s="98">
        <f t="shared" si="2203"/>
        <v>0</v>
      </c>
      <c r="BK237" s="201"/>
      <c r="BL237" s="98">
        <f t="shared" si="2204"/>
        <v>0</v>
      </c>
      <c r="BM237" s="204"/>
      <c r="BN237" s="98">
        <f t="shared" si="2205"/>
        <v>0</v>
      </c>
      <c r="BO237" s="201"/>
      <c r="BP237" s="98">
        <f t="shared" si="2206"/>
        <v>0</v>
      </c>
      <c r="BQ237" s="201"/>
      <c r="BR237" s="98">
        <f t="shared" si="2207"/>
        <v>0</v>
      </c>
      <c r="BS237" s="81"/>
      <c r="BT237" s="98">
        <f t="shared" si="2208"/>
        <v>0</v>
      </c>
      <c r="BU237" s="201"/>
      <c r="BV237" s="98">
        <f t="shared" si="2209"/>
        <v>0</v>
      </c>
      <c r="BW237" s="201"/>
      <c r="BX237" s="98">
        <f t="shared" si="2210"/>
        <v>0</v>
      </c>
      <c r="BY237" s="205"/>
      <c r="BZ237" s="98">
        <f t="shared" si="2211"/>
        <v>0</v>
      </c>
      <c r="CA237" s="203">
        <v>0</v>
      </c>
      <c r="CB237" s="98">
        <f t="shared" si="2212"/>
        <v>0</v>
      </c>
      <c r="CC237" s="201"/>
      <c r="CD237" s="98">
        <f t="shared" si="2213"/>
        <v>0</v>
      </c>
      <c r="CE237" s="201"/>
      <c r="CF237" s="98">
        <f t="shared" si="2214"/>
        <v>0</v>
      </c>
      <c r="CG237" s="203"/>
      <c r="CH237" s="98">
        <f t="shared" si="2215"/>
        <v>0</v>
      </c>
      <c r="CI237" s="203"/>
      <c r="CJ237" s="98">
        <f t="shared" si="2216"/>
        <v>0</v>
      </c>
      <c r="CK237" s="201"/>
      <c r="CL237" s="98">
        <f t="shared" si="2217"/>
        <v>0</v>
      </c>
      <c r="CM237" s="201"/>
      <c r="CN237" s="98">
        <f t="shared" si="2218"/>
        <v>0</v>
      </c>
      <c r="CO237" s="203"/>
      <c r="CP237" s="98">
        <f t="shared" si="2219"/>
        <v>0</v>
      </c>
      <c r="CQ237" s="201"/>
      <c r="CR237" s="98">
        <f t="shared" si="2220"/>
        <v>0</v>
      </c>
      <c r="CS237" s="201"/>
      <c r="CT237" s="98">
        <f t="shared" si="2221"/>
        <v>0</v>
      </c>
      <c r="CU237" s="201"/>
      <c r="CV237" s="98">
        <f t="shared" si="2222"/>
        <v>0</v>
      </c>
      <c r="CW237" s="201"/>
      <c r="CX237" s="98">
        <f t="shared" si="2223"/>
        <v>0</v>
      </c>
      <c r="CY237" s="201"/>
      <c r="CZ237" s="98">
        <f t="shared" si="2224"/>
        <v>0</v>
      </c>
      <c r="DA237" s="201"/>
      <c r="DB237" s="98">
        <f t="shared" si="2225"/>
        <v>0</v>
      </c>
      <c r="DC237" s="201"/>
      <c r="DD237" s="98">
        <f t="shared" si="2226"/>
        <v>0</v>
      </c>
      <c r="DE237" s="92"/>
      <c r="DF237" s="98">
        <f t="shared" si="2227"/>
        <v>0</v>
      </c>
      <c r="DG237" s="201"/>
      <c r="DH237" s="98">
        <f t="shared" si="2228"/>
        <v>0</v>
      </c>
      <c r="DI237" s="201"/>
      <c r="DJ237" s="98">
        <f t="shared" si="2229"/>
        <v>0</v>
      </c>
      <c r="DK237" s="201"/>
      <c r="DL237" s="98">
        <f t="shared" si="2230"/>
        <v>0</v>
      </c>
      <c r="DM237" s="201"/>
      <c r="DN237" s="98">
        <f t="shared" si="2231"/>
        <v>0</v>
      </c>
      <c r="DO237" s="201"/>
      <c r="DP237" s="98">
        <f t="shared" si="2232"/>
        <v>0</v>
      </c>
      <c r="DQ237" s="201"/>
      <c r="DR237" s="203"/>
      <c r="DS237" s="201"/>
      <c r="DT237" s="98">
        <f t="shared" si="2233"/>
        <v>0</v>
      </c>
      <c r="DU237" s="201"/>
      <c r="DV237" s="98">
        <f t="shared" si="2234"/>
        <v>0</v>
      </c>
      <c r="DW237" s="201"/>
      <c r="DX237" s="98">
        <f t="shared" si="2235"/>
        <v>0</v>
      </c>
      <c r="DY237" s="206"/>
      <c r="DZ237" s="98">
        <f t="shared" si="2236"/>
        <v>0</v>
      </c>
      <c r="EA237" s="101"/>
      <c r="EB237" s="98">
        <f t="shared" si="2237"/>
        <v>0</v>
      </c>
      <c r="EC237" s="101"/>
      <c r="ED237" s="98">
        <f t="shared" si="2238"/>
        <v>0</v>
      </c>
      <c r="EE237" s="101"/>
      <c r="EF237" s="98">
        <f t="shared" si="2239"/>
        <v>0</v>
      </c>
      <c r="EG237" s="98"/>
      <c r="EH237" s="98"/>
      <c r="EI237" s="98"/>
      <c r="EJ237" s="98"/>
      <c r="EK237" s="98"/>
      <c r="EL237" s="98"/>
      <c r="EM237" s="146">
        <f t="shared" si="2121"/>
        <v>0</v>
      </c>
      <c r="EN237" s="146">
        <f t="shared" si="2121"/>
        <v>0</v>
      </c>
    </row>
    <row r="238" spans="1:144" s="3" customFormat="1" ht="61.5" customHeight="1" x14ac:dyDescent="0.25">
      <c r="A238" s="198"/>
      <c r="B238" s="73">
        <v>186</v>
      </c>
      <c r="C238" s="199" t="s">
        <v>541</v>
      </c>
      <c r="D238" s="200" t="s">
        <v>542</v>
      </c>
      <c r="E238" s="76">
        <v>17622</v>
      </c>
      <c r="F238" s="231">
        <v>10.34</v>
      </c>
      <c r="G238" s="178">
        <v>2.5999999999999999E-3</v>
      </c>
      <c r="H238" s="125">
        <v>1</v>
      </c>
      <c r="I238" s="135">
        <v>1.4</v>
      </c>
      <c r="J238" s="135">
        <v>1.68</v>
      </c>
      <c r="K238" s="135">
        <v>2.23</v>
      </c>
      <c r="L238" s="136">
        <v>2.57</v>
      </c>
      <c r="M238" s="201"/>
      <c r="N238" s="98">
        <f t="shared" si="2179"/>
        <v>0</v>
      </c>
      <c r="O238" s="202"/>
      <c r="P238" s="98">
        <f t="shared" si="2180"/>
        <v>0</v>
      </c>
      <c r="Q238" s="203"/>
      <c r="R238" s="98">
        <f t="shared" si="2181"/>
        <v>0</v>
      </c>
      <c r="S238" s="201"/>
      <c r="T238" s="98">
        <f t="shared" si="2182"/>
        <v>0</v>
      </c>
      <c r="U238" s="201">
        <v>0</v>
      </c>
      <c r="V238" s="98">
        <f t="shared" si="2183"/>
        <v>0</v>
      </c>
      <c r="W238" s="201"/>
      <c r="X238" s="98">
        <f t="shared" si="2184"/>
        <v>0</v>
      </c>
      <c r="Y238" s="203"/>
      <c r="Z238" s="98">
        <f t="shared" si="2185"/>
        <v>0</v>
      </c>
      <c r="AA238" s="201"/>
      <c r="AB238" s="98">
        <f t="shared" si="2186"/>
        <v>0</v>
      </c>
      <c r="AC238" s="203"/>
      <c r="AD238" s="98">
        <f t="shared" si="2187"/>
        <v>0</v>
      </c>
      <c r="AE238" s="203"/>
      <c r="AF238" s="98">
        <f t="shared" si="2188"/>
        <v>0</v>
      </c>
      <c r="AG238" s="201"/>
      <c r="AH238" s="98">
        <f t="shared" si="2189"/>
        <v>0</v>
      </c>
      <c r="AI238" s="201"/>
      <c r="AJ238" s="98">
        <f t="shared" si="2190"/>
        <v>0</v>
      </c>
      <c r="AK238" s="201"/>
      <c r="AL238" s="98">
        <f t="shared" si="2191"/>
        <v>0</v>
      </c>
      <c r="AM238" s="201"/>
      <c r="AN238" s="98">
        <f t="shared" si="2192"/>
        <v>0</v>
      </c>
      <c r="AO238" s="201"/>
      <c r="AP238" s="98">
        <f t="shared" si="2193"/>
        <v>0</v>
      </c>
      <c r="AQ238" s="201"/>
      <c r="AR238" s="98">
        <f t="shared" si="2194"/>
        <v>0</v>
      </c>
      <c r="AS238" s="201"/>
      <c r="AT238" s="98">
        <f t="shared" si="2195"/>
        <v>0</v>
      </c>
      <c r="AU238" s="201"/>
      <c r="AV238" s="98">
        <f t="shared" si="2196"/>
        <v>0</v>
      </c>
      <c r="AW238" s="201"/>
      <c r="AX238" s="98">
        <f t="shared" si="2197"/>
        <v>0</v>
      </c>
      <c r="AY238" s="201"/>
      <c r="AZ238" s="98">
        <f t="shared" si="2198"/>
        <v>0</v>
      </c>
      <c r="BA238" s="201"/>
      <c r="BB238" s="98">
        <f t="shared" si="2199"/>
        <v>0</v>
      </c>
      <c r="BC238" s="201"/>
      <c r="BD238" s="98">
        <f t="shared" si="2200"/>
        <v>0</v>
      </c>
      <c r="BE238" s="201"/>
      <c r="BF238" s="98">
        <f t="shared" si="2201"/>
        <v>0</v>
      </c>
      <c r="BG238" s="201"/>
      <c r="BH238" s="98">
        <f t="shared" si="2202"/>
        <v>0</v>
      </c>
      <c r="BI238" s="201"/>
      <c r="BJ238" s="98">
        <f t="shared" si="2203"/>
        <v>0</v>
      </c>
      <c r="BK238" s="201"/>
      <c r="BL238" s="98">
        <f t="shared" si="2204"/>
        <v>0</v>
      </c>
      <c r="BM238" s="204"/>
      <c r="BN238" s="98">
        <f t="shared" si="2205"/>
        <v>0</v>
      </c>
      <c r="BO238" s="201"/>
      <c r="BP238" s="98">
        <f t="shared" si="2206"/>
        <v>0</v>
      </c>
      <c r="BQ238" s="201"/>
      <c r="BR238" s="98">
        <f t="shared" si="2207"/>
        <v>0</v>
      </c>
      <c r="BS238" s="81"/>
      <c r="BT238" s="98">
        <f t="shared" si="2208"/>
        <v>0</v>
      </c>
      <c r="BU238" s="201"/>
      <c r="BV238" s="98">
        <f t="shared" si="2209"/>
        <v>0</v>
      </c>
      <c r="BW238" s="201"/>
      <c r="BX238" s="98">
        <f t="shared" si="2210"/>
        <v>0</v>
      </c>
      <c r="BY238" s="205"/>
      <c r="BZ238" s="98">
        <f t="shared" si="2211"/>
        <v>0</v>
      </c>
      <c r="CA238" s="203">
        <v>0</v>
      </c>
      <c r="CB238" s="98">
        <f t="shared" si="2212"/>
        <v>0</v>
      </c>
      <c r="CC238" s="201"/>
      <c r="CD238" s="98">
        <f t="shared" si="2213"/>
        <v>0</v>
      </c>
      <c r="CE238" s="201"/>
      <c r="CF238" s="98">
        <f t="shared" si="2214"/>
        <v>0</v>
      </c>
      <c r="CG238" s="203"/>
      <c r="CH238" s="98">
        <f t="shared" si="2215"/>
        <v>0</v>
      </c>
      <c r="CI238" s="203"/>
      <c r="CJ238" s="98">
        <f t="shared" si="2216"/>
        <v>0</v>
      </c>
      <c r="CK238" s="201"/>
      <c r="CL238" s="98">
        <f t="shared" si="2217"/>
        <v>0</v>
      </c>
      <c r="CM238" s="201"/>
      <c r="CN238" s="98">
        <f t="shared" si="2218"/>
        <v>0</v>
      </c>
      <c r="CO238" s="203"/>
      <c r="CP238" s="98">
        <f t="shared" si="2219"/>
        <v>0</v>
      </c>
      <c r="CQ238" s="201"/>
      <c r="CR238" s="98">
        <f t="shared" si="2220"/>
        <v>0</v>
      </c>
      <c r="CS238" s="201"/>
      <c r="CT238" s="98">
        <f t="shared" si="2221"/>
        <v>0</v>
      </c>
      <c r="CU238" s="201"/>
      <c r="CV238" s="98">
        <f t="shared" si="2222"/>
        <v>0</v>
      </c>
      <c r="CW238" s="201"/>
      <c r="CX238" s="98">
        <f t="shared" si="2223"/>
        <v>0</v>
      </c>
      <c r="CY238" s="201"/>
      <c r="CZ238" s="98">
        <f t="shared" si="2224"/>
        <v>0</v>
      </c>
      <c r="DA238" s="201"/>
      <c r="DB238" s="98">
        <f t="shared" si="2225"/>
        <v>0</v>
      </c>
      <c r="DC238" s="201"/>
      <c r="DD238" s="98">
        <f t="shared" si="2226"/>
        <v>0</v>
      </c>
      <c r="DE238" s="92"/>
      <c r="DF238" s="98">
        <f t="shared" si="2227"/>
        <v>0</v>
      </c>
      <c r="DG238" s="201"/>
      <c r="DH238" s="98">
        <f t="shared" si="2228"/>
        <v>0</v>
      </c>
      <c r="DI238" s="201"/>
      <c r="DJ238" s="98">
        <f t="shared" si="2229"/>
        <v>0</v>
      </c>
      <c r="DK238" s="201"/>
      <c r="DL238" s="98">
        <f t="shared" si="2230"/>
        <v>0</v>
      </c>
      <c r="DM238" s="201"/>
      <c r="DN238" s="98">
        <f t="shared" si="2231"/>
        <v>0</v>
      </c>
      <c r="DO238" s="201"/>
      <c r="DP238" s="98">
        <f t="shared" si="2232"/>
        <v>0</v>
      </c>
      <c r="DQ238" s="201"/>
      <c r="DR238" s="203"/>
      <c r="DS238" s="201"/>
      <c r="DT238" s="98">
        <f t="shared" si="2233"/>
        <v>0</v>
      </c>
      <c r="DU238" s="201"/>
      <c r="DV238" s="98">
        <f t="shared" si="2234"/>
        <v>0</v>
      </c>
      <c r="DW238" s="201"/>
      <c r="DX238" s="98">
        <f t="shared" si="2235"/>
        <v>0</v>
      </c>
      <c r="DY238" s="206"/>
      <c r="DZ238" s="98">
        <f t="shared" si="2236"/>
        <v>0</v>
      </c>
      <c r="EA238" s="101"/>
      <c r="EB238" s="98">
        <f t="shared" si="2237"/>
        <v>0</v>
      </c>
      <c r="EC238" s="101"/>
      <c r="ED238" s="98">
        <f t="shared" si="2238"/>
        <v>0</v>
      </c>
      <c r="EE238" s="101"/>
      <c r="EF238" s="98">
        <f t="shared" si="2239"/>
        <v>0</v>
      </c>
      <c r="EG238" s="98"/>
      <c r="EH238" s="98"/>
      <c r="EI238" s="98"/>
      <c r="EJ238" s="98"/>
      <c r="EK238" s="98"/>
      <c r="EL238" s="98"/>
      <c r="EM238" s="146">
        <f t="shared" si="2121"/>
        <v>0</v>
      </c>
      <c r="EN238" s="146">
        <f t="shared" si="2121"/>
        <v>0</v>
      </c>
    </row>
    <row r="239" spans="1:144" s="3" customFormat="1" ht="61.5" customHeight="1" x14ac:dyDescent="0.25">
      <c r="A239" s="198"/>
      <c r="B239" s="73">
        <v>187</v>
      </c>
      <c r="C239" s="199" t="s">
        <v>543</v>
      </c>
      <c r="D239" s="200" t="s">
        <v>544</v>
      </c>
      <c r="E239" s="76">
        <v>17622</v>
      </c>
      <c r="F239" s="231">
        <v>14.42</v>
      </c>
      <c r="G239" s="178">
        <v>3.7499999999999999E-2</v>
      </c>
      <c r="H239" s="125">
        <v>1</v>
      </c>
      <c r="I239" s="135">
        <v>1.4</v>
      </c>
      <c r="J239" s="135">
        <v>1.68</v>
      </c>
      <c r="K239" s="135">
        <v>2.23</v>
      </c>
      <c r="L239" s="136">
        <v>2.57</v>
      </c>
      <c r="M239" s="201"/>
      <c r="N239" s="98">
        <f t="shared" si="2179"/>
        <v>0</v>
      </c>
      <c r="O239" s="202"/>
      <c r="P239" s="98">
        <f t="shared" si="2180"/>
        <v>0</v>
      </c>
      <c r="Q239" s="203"/>
      <c r="R239" s="98">
        <f t="shared" si="2181"/>
        <v>0</v>
      </c>
      <c r="S239" s="201"/>
      <c r="T239" s="98">
        <f t="shared" si="2182"/>
        <v>0</v>
      </c>
      <c r="U239" s="201">
        <v>0</v>
      </c>
      <c r="V239" s="98">
        <f t="shared" si="2183"/>
        <v>0</v>
      </c>
      <c r="W239" s="201"/>
      <c r="X239" s="98">
        <f t="shared" si="2184"/>
        <v>0</v>
      </c>
      <c r="Y239" s="203"/>
      <c r="Z239" s="98">
        <f t="shared" si="2185"/>
        <v>0</v>
      </c>
      <c r="AA239" s="201"/>
      <c r="AB239" s="98">
        <f t="shared" si="2186"/>
        <v>0</v>
      </c>
      <c r="AC239" s="203"/>
      <c r="AD239" s="98">
        <f t="shared" si="2187"/>
        <v>0</v>
      </c>
      <c r="AE239" s="203"/>
      <c r="AF239" s="98">
        <f t="shared" si="2188"/>
        <v>0</v>
      </c>
      <c r="AG239" s="201"/>
      <c r="AH239" s="98">
        <f t="shared" si="2189"/>
        <v>0</v>
      </c>
      <c r="AI239" s="201"/>
      <c r="AJ239" s="98">
        <f t="shared" si="2190"/>
        <v>0</v>
      </c>
      <c r="AK239" s="201"/>
      <c r="AL239" s="98">
        <f t="shared" si="2191"/>
        <v>0</v>
      </c>
      <c r="AM239" s="201"/>
      <c r="AN239" s="98">
        <f t="shared" si="2192"/>
        <v>0</v>
      </c>
      <c r="AO239" s="201"/>
      <c r="AP239" s="98">
        <f t="shared" si="2193"/>
        <v>0</v>
      </c>
      <c r="AQ239" s="201"/>
      <c r="AR239" s="98">
        <f t="shared" si="2194"/>
        <v>0</v>
      </c>
      <c r="AS239" s="201"/>
      <c r="AT239" s="98">
        <f t="shared" si="2195"/>
        <v>0</v>
      </c>
      <c r="AU239" s="201"/>
      <c r="AV239" s="98">
        <f t="shared" si="2196"/>
        <v>0</v>
      </c>
      <c r="AW239" s="201"/>
      <c r="AX239" s="98">
        <f t="shared" si="2197"/>
        <v>0</v>
      </c>
      <c r="AY239" s="201"/>
      <c r="AZ239" s="98">
        <f t="shared" si="2198"/>
        <v>0</v>
      </c>
      <c r="BA239" s="201"/>
      <c r="BB239" s="98">
        <f t="shared" si="2199"/>
        <v>0</v>
      </c>
      <c r="BC239" s="201"/>
      <c r="BD239" s="98">
        <f t="shared" si="2200"/>
        <v>0</v>
      </c>
      <c r="BE239" s="201"/>
      <c r="BF239" s="98">
        <f t="shared" si="2201"/>
        <v>0</v>
      </c>
      <c r="BG239" s="201"/>
      <c r="BH239" s="98">
        <f t="shared" si="2202"/>
        <v>0</v>
      </c>
      <c r="BI239" s="201"/>
      <c r="BJ239" s="98">
        <f t="shared" si="2203"/>
        <v>0</v>
      </c>
      <c r="BK239" s="201"/>
      <c r="BL239" s="98">
        <f t="shared" si="2204"/>
        <v>0</v>
      </c>
      <c r="BM239" s="204"/>
      <c r="BN239" s="98">
        <f t="shared" si="2205"/>
        <v>0</v>
      </c>
      <c r="BO239" s="201"/>
      <c r="BP239" s="98">
        <f t="shared" si="2206"/>
        <v>0</v>
      </c>
      <c r="BQ239" s="201"/>
      <c r="BR239" s="98">
        <f t="shared" si="2207"/>
        <v>0</v>
      </c>
      <c r="BS239" s="81"/>
      <c r="BT239" s="98">
        <f t="shared" si="2208"/>
        <v>0</v>
      </c>
      <c r="BU239" s="201"/>
      <c r="BV239" s="98">
        <f t="shared" si="2209"/>
        <v>0</v>
      </c>
      <c r="BW239" s="201"/>
      <c r="BX239" s="98">
        <f t="shared" si="2210"/>
        <v>0</v>
      </c>
      <c r="BY239" s="205"/>
      <c r="BZ239" s="98">
        <f t="shared" si="2211"/>
        <v>0</v>
      </c>
      <c r="CA239" s="203">
        <v>0</v>
      </c>
      <c r="CB239" s="98">
        <f t="shared" si="2212"/>
        <v>0</v>
      </c>
      <c r="CC239" s="201"/>
      <c r="CD239" s="98">
        <f t="shared" si="2213"/>
        <v>0</v>
      </c>
      <c r="CE239" s="201"/>
      <c r="CF239" s="98">
        <f t="shared" si="2214"/>
        <v>0</v>
      </c>
      <c r="CG239" s="203"/>
      <c r="CH239" s="98">
        <f t="shared" si="2215"/>
        <v>0</v>
      </c>
      <c r="CI239" s="203"/>
      <c r="CJ239" s="98">
        <f t="shared" si="2216"/>
        <v>0</v>
      </c>
      <c r="CK239" s="201"/>
      <c r="CL239" s="98">
        <f t="shared" si="2217"/>
        <v>0</v>
      </c>
      <c r="CM239" s="201"/>
      <c r="CN239" s="98">
        <f t="shared" si="2218"/>
        <v>0</v>
      </c>
      <c r="CO239" s="203"/>
      <c r="CP239" s="98">
        <f t="shared" si="2219"/>
        <v>0</v>
      </c>
      <c r="CQ239" s="201"/>
      <c r="CR239" s="98">
        <f t="shared" si="2220"/>
        <v>0</v>
      </c>
      <c r="CS239" s="201"/>
      <c r="CT239" s="98">
        <f t="shared" si="2221"/>
        <v>0</v>
      </c>
      <c r="CU239" s="201"/>
      <c r="CV239" s="98">
        <f t="shared" si="2222"/>
        <v>0</v>
      </c>
      <c r="CW239" s="201"/>
      <c r="CX239" s="98">
        <f t="shared" si="2223"/>
        <v>0</v>
      </c>
      <c r="CY239" s="201"/>
      <c r="CZ239" s="98">
        <f t="shared" si="2224"/>
        <v>0</v>
      </c>
      <c r="DA239" s="201"/>
      <c r="DB239" s="98">
        <f t="shared" si="2225"/>
        <v>0</v>
      </c>
      <c r="DC239" s="201"/>
      <c r="DD239" s="98">
        <f t="shared" si="2226"/>
        <v>0</v>
      </c>
      <c r="DE239" s="92"/>
      <c r="DF239" s="98">
        <f t="shared" si="2227"/>
        <v>0</v>
      </c>
      <c r="DG239" s="201"/>
      <c r="DH239" s="98">
        <f t="shared" si="2228"/>
        <v>0</v>
      </c>
      <c r="DI239" s="201"/>
      <c r="DJ239" s="98">
        <f t="shared" si="2229"/>
        <v>0</v>
      </c>
      <c r="DK239" s="201"/>
      <c r="DL239" s="98">
        <f t="shared" si="2230"/>
        <v>0</v>
      </c>
      <c r="DM239" s="201"/>
      <c r="DN239" s="98">
        <f t="shared" si="2231"/>
        <v>0</v>
      </c>
      <c r="DO239" s="201"/>
      <c r="DP239" s="98">
        <f t="shared" si="2232"/>
        <v>0</v>
      </c>
      <c r="DQ239" s="201"/>
      <c r="DR239" s="203"/>
      <c r="DS239" s="201"/>
      <c r="DT239" s="98">
        <f t="shared" si="2233"/>
        <v>0</v>
      </c>
      <c r="DU239" s="201"/>
      <c r="DV239" s="98">
        <f t="shared" si="2234"/>
        <v>0</v>
      </c>
      <c r="DW239" s="201"/>
      <c r="DX239" s="98">
        <f t="shared" si="2235"/>
        <v>0</v>
      </c>
      <c r="DY239" s="206"/>
      <c r="DZ239" s="98">
        <f t="shared" si="2236"/>
        <v>0</v>
      </c>
      <c r="EA239" s="101"/>
      <c r="EB239" s="98">
        <f t="shared" si="2237"/>
        <v>0</v>
      </c>
      <c r="EC239" s="101"/>
      <c r="ED239" s="98">
        <f t="shared" si="2238"/>
        <v>0</v>
      </c>
      <c r="EE239" s="101"/>
      <c r="EF239" s="98">
        <f t="shared" si="2239"/>
        <v>0</v>
      </c>
      <c r="EG239" s="98"/>
      <c r="EH239" s="98"/>
      <c r="EI239" s="98"/>
      <c r="EJ239" s="98"/>
      <c r="EK239" s="98"/>
      <c r="EL239" s="98"/>
      <c r="EM239" s="146">
        <f t="shared" si="2121"/>
        <v>0</v>
      </c>
      <c r="EN239" s="146">
        <f t="shared" si="2121"/>
        <v>0</v>
      </c>
    </row>
    <row r="240" spans="1:144" s="3" customFormat="1" ht="61.5" customHeight="1" x14ac:dyDescent="0.25">
      <c r="A240" s="198"/>
      <c r="B240" s="73">
        <v>188</v>
      </c>
      <c r="C240" s="199" t="s">
        <v>545</v>
      </c>
      <c r="D240" s="200" t="s">
        <v>546</v>
      </c>
      <c r="E240" s="76">
        <v>17622</v>
      </c>
      <c r="F240" s="231">
        <v>31.89</v>
      </c>
      <c r="G240" s="178">
        <v>8.0000000000000004E-4</v>
      </c>
      <c r="H240" s="125">
        <v>1</v>
      </c>
      <c r="I240" s="135">
        <v>1.4</v>
      </c>
      <c r="J240" s="135">
        <v>1.68</v>
      </c>
      <c r="K240" s="135">
        <v>2.23</v>
      </c>
      <c r="L240" s="136">
        <v>2.57</v>
      </c>
      <c r="M240" s="201"/>
      <c r="N240" s="98">
        <f t="shared" si="2179"/>
        <v>0</v>
      </c>
      <c r="O240" s="202"/>
      <c r="P240" s="98">
        <f t="shared" si="2180"/>
        <v>0</v>
      </c>
      <c r="Q240" s="203"/>
      <c r="R240" s="98">
        <f t="shared" si="2181"/>
        <v>0</v>
      </c>
      <c r="S240" s="201"/>
      <c r="T240" s="98">
        <f t="shared" si="2182"/>
        <v>0</v>
      </c>
      <c r="U240" s="201">
        <v>0</v>
      </c>
      <c r="V240" s="98">
        <f t="shared" si="2183"/>
        <v>0</v>
      </c>
      <c r="W240" s="201"/>
      <c r="X240" s="98">
        <f t="shared" si="2184"/>
        <v>0</v>
      </c>
      <c r="Y240" s="203"/>
      <c r="Z240" s="98">
        <f t="shared" si="2185"/>
        <v>0</v>
      </c>
      <c r="AA240" s="201"/>
      <c r="AB240" s="98">
        <f t="shared" si="2186"/>
        <v>0</v>
      </c>
      <c r="AC240" s="203"/>
      <c r="AD240" s="98">
        <f t="shared" si="2187"/>
        <v>0</v>
      </c>
      <c r="AE240" s="203"/>
      <c r="AF240" s="98">
        <f t="shared" si="2188"/>
        <v>0</v>
      </c>
      <c r="AG240" s="201"/>
      <c r="AH240" s="98">
        <f t="shared" si="2189"/>
        <v>0</v>
      </c>
      <c r="AI240" s="201"/>
      <c r="AJ240" s="98">
        <f t="shared" si="2190"/>
        <v>0</v>
      </c>
      <c r="AK240" s="201"/>
      <c r="AL240" s="98">
        <f t="shared" si="2191"/>
        <v>0</v>
      </c>
      <c r="AM240" s="201"/>
      <c r="AN240" s="98">
        <f t="shared" si="2192"/>
        <v>0</v>
      </c>
      <c r="AO240" s="201"/>
      <c r="AP240" s="98">
        <f t="shared" si="2193"/>
        <v>0</v>
      </c>
      <c r="AQ240" s="201"/>
      <c r="AR240" s="98">
        <f t="shared" si="2194"/>
        <v>0</v>
      </c>
      <c r="AS240" s="201"/>
      <c r="AT240" s="98">
        <f t="shared" si="2195"/>
        <v>0</v>
      </c>
      <c r="AU240" s="201"/>
      <c r="AV240" s="98">
        <f t="shared" si="2196"/>
        <v>0</v>
      </c>
      <c r="AW240" s="201"/>
      <c r="AX240" s="98">
        <f t="shared" si="2197"/>
        <v>0</v>
      </c>
      <c r="AY240" s="201"/>
      <c r="AZ240" s="98">
        <f t="shared" si="2198"/>
        <v>0</v>
      </c>
      <c r="BA240" s="201"/>
      <c r="BB240" s="98">
        <f t="shared" si="2199"/>
        <v>0</v>
      </c>
      <c r="BC240" s="201"/>
      <c r="BD240" s="98">
        <f t="shared" si="2200"/>
        <v>0</v>
      </c>
      <c r="BE240" s="201"/>
      <c r="BF240" s="98">
        <f t="shared" si="2201"/>
        <v>0</v>
      </c>
      <c r="BG240" s="201"/>
      <c r="BH240" s="98">
        <f t="shared" si="2202"/>
        <v>0</v>
      </c>
      <c r="BI240" s="201"/>
      <c r="BJ240" s="98">
        <f t="shared" si="2203"/>
        <v>0</v>
      </c>
      <c r="BK240" s="201"/>
      <c r="BL240" s="98">
        <f t="shared" si="2204"/>
        <v>0</v>
      </c>
      <c r="BM240" s="204"/>
      <c r="BN240" s="98">
        <f t="shared" si="2205"/>
        <v>0</v>
      </c>
      <c r="BO240" s="201"/>
      <c r="BP240" s="98">
        <f t="shared" si="2206"/>
        <v>0</v>
      </c>
      <c r="BQ240" s="201"/>
      <c r="BR240" s="98">
        <f>(BQ240*$E240*$F240*((1-$G240)+$G240*$I240*$H240*BR$10))</f>
        <v>0</v>
      </c>
      <c r="BS240" s="81"/>
      <c r="BT240" s="98">
        <f t="shared" si="2208"/>
        <v>0</v>
      </c>
      <c r="BU240" s="201"/>
      <c r="BV240" s="98">
        <f t="shared" si="2209"/>
        <v>0</v>
      </c>
      <c r="BW240" s="201"/>
      <c r="BX240" s="98">
        <f t="shared" si="2210"/>
        <v>0</v>
      </c>
      <c r="BY240" s="205"/>
      <c r="BZ240" s="98">
        <f t="shared" si="2211"/>
        <v>0</v>
      </c>
      <c r="CA240" s="203">
        <v>0</v>
      </c>
      <c r="CB240" s="98">
        <f t="shared" si="2212"/>
        <v>0</v>
      </c>
      <c r="CC240" s="201"/>
      <c r="CD240" s="98">
        <f t="shared" si="2213"/>
        <v>0</v>
      </c>
      <c r="CE240" s="201"/>
      <c r="CF240" s="98">
        <f t="shared" si="2214"/>
        <v>0</v>
      </c>
      <c r="CG240" s="203"/>
      <c r="CH240" s="98">
        <f t="shared" si="2215"/>
        <v>0</v>
      </c>
      <c r="CI240" s="203"/>
      <c r="CJ240" s="98">
        <f t="shared" si="2216"/>
        <v>0</v>
      </c>
      <c r="CK240" s="201"/>
      <c r="CL240" s="98">
        <f t="shared" si="2217"/>
        <v>0</v>
      </c>
      <c r="CM240" s="201"/>
      <c r="CN240" s="98">
        <f t="shared" si="2218"/>
        <v>0</v>
      </c>
      <c r="CO240" s="203"/>
      <c r="CP240" s="98">
        <f t="shared" si="2219"/>
        <v>0</v>
      </c>
      <c r="CQ240" s="201"/>
      <c r="CR240" s="98">
        <f t="shared" si="2220"/>
        <v>0</v>
      </c>
      <c r="CS240" s="201"/>
      <c r="CT240" s="98">
        <f t="shared" si="2221"/>
        <v>0</v>
      </c>
      <c r="CU240" s="201"/>
      <c r="CV240" s="98">
        <f t="shared" si="2222"/>
        <v>0</v>
      </c>
      <c r="CW240" s="201"/>
      <c r="CX240" s="98">
        <f t="shared" si="2223"/>
        <v>0</v>
      </c>
      <c r="CY240" s="201"/>
      <c r="CZ240" s="98">
        <f t="shared" si="2224"/>
        <v>0</v>
      </c>
      <c r="DA240" s="201"/>
      <c r="DB240" s="98">
        <f t="shared" si="2225"/>
        <v>0</v>
      </c>
      <c r="DC240" s="201"/>
      <c r="DD240" s="98">
        <f t="shared" si="2226"/>
        <v>0</v>
      </c>
      <c r="DE240" s="92"/>
      <c r="DF240" s="98">
        <f t="shared" si="2227"/>
        <v>0</v>
      </c>
      <c r="DG240" s="201"/>
      <c r="DH240" s="98">
        <f t="shared" si="2228"/>
        <v>0</v>
      </c>
      <c r="DI240" s="201"/>
      <c r="DJ240" s="98">
        <f t="shared" si="2229"/>
        <v>0</v>
      </c>
      <c r="DK240" s="201"/>
      <c r="DL240" s="98">
        <f t="shared" si="2230"/>
        <v>0</v>
      </c>
      <c r="DM240" s="201"/>
      <c r="DN240" s="98">
        <f t="shared" si="2231"/>
        <v>0</v>
      </c>
      <c r="DO240" s="201"/>
      <c r="DP240" s="98">
        <f t="shared" si="2232"/>
        <v>0</v>
      </c>
      <c r="DQ240" s="201"/>
      <c r="DR240" s="203"/>
      <c r="DS240" s="201"/>
      <c r="DT240" s="98">
        <f t="shared" si="2233"/>
        <v>0</v>
      </c>
      <c r="DU240" s="201"/>
      <c r="DV240" s="98">
        <f t="shared" si="2234"/>
        <v>0</v>
      </c>
      <c r="DW240" s="201"/>
      <c r="DX240" s="98">
        <f t="shared" si="2235"/>
        <v>0</v>
      </c>
      <c r="DY240" s="206"/>
      <c r="DZ240" s="98">
        <f t="shared" si="2236"/>
        <v>0</v>
      </c>
      <c r="EA240" s="101"/>
      <c r="EB240" s="98">
        <f t="shared" si="2237"/>
        <v>0</v>
      </c>
      <c r="EC240" s="101"/>
      <c r="ED240" s="98">
        <f t="shared" si="2238"/>
        <v>0</v>
      </c>
      <c r="EE240" s="101"/>
      <c r="EF240" s="98">
        <f t="shared" si="2239"/>
        <v>0</v>
      </c>
      <c r="EG240" s="98"/>
      <c r="EH240" s="98"/>
      <c r="EI240" s="98"/>
      <c r="EJ240" s="98"/>
      <c r="EK240" s="98"/>
      <c r="EL240" s="98"/>
      <c r="EM240" s="146">
        <f t="shared" si="2121"/>
        <v>0</v>
      </c>
      <c r="EN240" s="146">
        <f t="shared" si="2121"/>
        <v>0</v>
      </c>
    </row>
    <row r="241" spans="1:144" s="3" customFormat="1" ht="61.5" customHeight="1" x14ac:dyDescent="0.25">
      <c r="A241" s="198"/>
      <c r="B241" s="73">
        <v>189</v>
      </c>
      <c r="C241" s="199" t="s">
        <v>547</v>
      </c>
      <c r="D241" s="200" t="s">
        <v>548</v>
      </c>
      <c r="E241" s="76">
        <v>17622</v>
      </c>
      <c r="F241" s="231">
        <v>60.55</v>
      </c>
      <c r="G241" s="178">
        <v>4.0000000000000002E-4</v>
      </c>
      <c r="H241" s="125">
        <v>1</v>
      </c>
      <c r="I241" s="135">
        <v>1.4</v>
      </c>
      <c r="J241" s="135">
        <v>1.68</v>
      </c>
      <c r="K241" s="135">
        <v>2.23</v>
      </c>
      <c r="L241" s="136">
        <v>2.57</v>
      </c>
      <c r="M241" s="201"/>
      <c r="N241" s="98">
        <f t="shared" si="2179"/>
        <v>0</v>
      </c>
      <c r="O241" s="202"/>
      <c r="P241" s="98">
        <f t="shared" si="2180"/>
        <v>0</v>
      </c>
      <c r="Q241" s="203"/>
      <c r="R241" s="98">
        <f t="shared" si="2181"/>
        <v>0</v>
      </c>
      <c r="S241" s="201"/>
      <c r="T241" s="98">
        <f t="shared" si="2182"/>
        <v>0</v>
      </c>
      <c r="U241" s="201">
        <v>0</v>
      </c>
      <c r="V241" s="98">
        <f t="shared" si="2183"/>
        <v>0</v>
      </c>
      <c r="W241" s="201"/>
      <c r="X241" s="98">
        <f t="shared" si="2184"/>
        <v>0</v>
      </c>
      <c r="Y241" s="203"/>
      <c r="Z241" s="98">
        <f t="shared" si="2185"/>
        <v>0</v>
      </c>
      <c r="AA241" s="201"/>
      <c r="AB241" s="98">
        <f t="shared" si="2186"/>
        <v>0</v>
      </c>
      <c r="AC241" s="203"/>
      <c r="AD241" s="98">
        <f t="shared" si="2187"/>
        <v>0</v>
      </c>
      <c r="AE241" s="203"/>
      <c r="AF241" s="98">
        <f t="shared" si="2188"/>
        <v>0</v>
      </c>
      <c r="AG241" s="201"/>
      <c r="AH241" s="98">
        <f t="shared" si="2189"/>
        <v>0</v>
      </c>
      <c r="AI241" s="201"/>
      <c r="AJ241" s="98">
        <f t="shared" si="2190"/>
        <v>0</v>
      </c>
      <c r="AK241" s="201"/>
      <c r="AL241" s="98">
        <f t="shared" si="2191"/>
        <v>0</v>
      </c>
      <c r="AM241" s="201"/>
      <c r="AN241" s="98">
        <f t="shared" si="2192"/>
        <v>0</v>
      </c>
      <c r="AO241" s="201"/>
      <c r="AP241" s="98">
        <f t="shared" si="2193"/>
        <v>0</v>
      </c>
      <c r="AQ241" s="201"/>
      <c r="AR241" s="98">
        <f t="shared" si="2194"/>
        <v>0</v>
      </c>
      <c r="AS241" s="201"/>
      <c r="AT241" s="98">
        <f t="shared" si="2195"/>
        <v>0</v>
      </c>
      <c r="AU241" s="201"/>
      <c r="AV241" s="98">
        <f t="shared" si="2196"/>
        <v>0</v>
      </c>
      <c r="AW241" s="201"/>
      <c r="AX241" s="98">
        <f t="shared" si="2197"/>
        <v>0</v>
      </c>
      <c r="AY241" s="201"/>
      <c r="AZ241" s="98">
        <f t="shared" si="2198"/>
        <v>0</v>
      </c>
      <c r="BA241" s="201"/>
      <c r="BB241" s="98">
        <f t="shared" si="2199"/>
        <v>0</v>
      </c>
      <c r="BC241" s="201"/>
      <c r="BD241" s="98">
        <f t="shared" si="2200"/>
        <v>0</v>
      </c>
      <c r="BE241" s="201"/>
      <c r="BF241" s="98">
        <f t="shared" si="2201"/>
        <v>0</v>
      </c>
      <c r="BG241" s="201"/>
      <c r="BH241" s="98">
        <f t="shared" si="2202"/>
        <v>0</v>
      </c>
      <c r="BI241" s="201"/>
      <c r="BJ241" s="98">
        <f t="shared" si="2203"/>
        <v>0</v>
      </c>
      <c r="BK241" s="201"/>
      <c r="BL241" s="98">
        <f t="shared" si="2204"/>
        <v>0</v>
      </c>
      <c r="BM241" s="204"/>
      <c r="BN241" s="98">
        <f t="shared" si="2205"/>
        <v>0</v>
      </c>
      <c r="BO241" s="201"/>
      <c r="BP241" s="98">
        <f t="shared" si="2206"/>
        <v>0</v>
      </c>
      <c r="BQ241" s="201"/>
      <c r="BR241" s="98">
        <f t="shared" si="2207"/>
        <v>0</v>
      </c>
      <c r="BS241" s="81"/>
      <c r="BT241" s="98">
        <f t="shared" si="2208"/>
        <v>0</v>
      </c>
      <c r="BU241" s="201"/>
      <c r="BV241" s="98">
        <f t="shared" si="2209"/>
        <v>0</v>
      </c>
      <c r="BW241" s="201"/>
      <c r="BX241" s="98">
        <f t="shared" si="2210"/>
        <v>0</v>
      </c>
      <c r="BY241" s="205"/>
      <c r="BZ241" s="98">
        <f t="shared" si="2211"/>
        <v>0</v>
      </c>
      <c r="CA241" s="203">
        <v>0</v>
      </c>
      <c r="CB241" s="98">
        <f t="shared" si="2212"/>
        <v>0</v>
      </c>
      <c r="CC241" s="201"/>
      <c r="CD241" s="98">
        <f t="shared" si="2213"/>
        <v>0</v>
      </c>
      <c r="CE241" s="201"/>
      <c r="CF241" s="98">
        <f t="shared" si="2214"/>
        <v>0</v>
      </c>
      <c r="CG241" s="203"/>
      <c r="CH241" s="98">
        <f t="shared" si="2215"/>
        <v>0</v>
      </c>
      <c r="CI241" s="203"/>
      <c r="CJ241" s="98">
        <f t="shared" si="2216"/>
        <v>0</v>
      </c>
      <c r="CK241" s="201"/>
      <c r="CL241" s="98">
        <f t="shared" si="2217"/>
        <v>0</v>
      </c>
      <c r="CM241" s="201"/>
      <c r="CN241" s="98">
        <f>(CM241*$E241*$F241*((1-$G241)+$G241*$J241*$H241*CN$10))</f>
        <v>0</v>
      </c>
      <c r="CO241" s="203"/>
      <c r="CP241" s="98">
        <f t="shared" si="2219"/>
        <v>0</v>
      </c>
      <c r="CQ241" s="201"/>
      <c r="CR241" s="98">
        <f t="shared" si="2220"/>
        <v>0</v>
      </c>
      <c r="CS241" s="201"/>
      <c r="CT241" s="98">
        <f t="shared" si="2221"/>
        <v>0</v>
      </c>
      <c r="CU241" s="201"/>
      <c r="CV241" s="98">
        <f>(CU241*$E241*$F241*((1-$G241)+$G241*$J241*$H241*CV$10))</f>
        <v>0</v>
      </c>
      <c r="CW241" s="201"/>
      <c r="CX241" s="98">
        <f t="shared" si="2223"/>
        <v>0</v>
      </c>
      <c r="CY241" s="201"/>
      <c r="CZ241" s="98">
        <f t="shared" si="2224"/>
        <v>0</v>
      </c>
      <c r="DA241" s="201"/>
      <c r="DB241" s="98">
        <f t="shared" si="2225"/>
        <v>0</v>
      </c>
      <c r="DC241" s="201"/>
      <c r="DD241" s="98">
        <f>(DC241*$E241*$F241*((1-$G241)+$G241*$J241*$H241*DD$10))</f>
        <v>0</v>
      </c>
      <c r="DE241" s="92"/>
      <c r="DF241" s="98">
        <f t="shared" si="2227"/>
        <v>0</v>
      </c>
      <c r="DG241" s="201"/>
      <c r="DH241" s="98">
        <f t="shared" si="2228"/>
        <v>0</v>
      </c>
      <c r="DI241" s="201"/>
      <c r="DJ241" s="98">
        <f t="shared" si="2229"/>
        <v>0</v>
      </c>
      <c r="DK241" s="201"/>
      <c r="DL241" s="98">
        <f t="shared" si="2230"/>
        <v>0</v>
      </c>
      <c r="DM241" s="201"/>
      <c r="DN241" s="98">
        <f>(DM241*$E241*$F241*((1-$G241)+$G241*$I241*$H241*DN$10))</f>
        <v>0</v>
      </c>
      <c r="DO241" s="201"/>
      <c r="DP241" s="98">
        <f t="shared" si="2232"/>
        <v>0</v>
      </c>
      <c r="DQ241" s="201"/>
      <c r="DR241" s="203"/>
      <c r="DS241" s="201"/>
      <c r="DT241" s="98">
        <f t="shared" si="2233"/>
        <v>0</v>
      </c>
      <c r="DU241" s="201"/>
      <c r="DV241" s="98">
        <f t="shared" si="2234"/>
        <v>0</v>
      </c>
      <c r="DW241" s="201"/>
      <c r="DX241" s="98">
        <f t="shared" si="2235"/>
        <v>0</v>
      </c>
      <c r="DY241" s="206"/>
      <c r="DZ241" s="98">
        <f t="shared" si="2236"/>
        <v>0</v>
      </c>
      <c r="EA241" s="101"/>
      <c r="EB241" s="98">
        <f t="shared" si="2237"/>
        <v>0</v>
      </c>
      <c r="EC241" s="101"/>
      <c r="ED241" s="98">
        <f t="shared" si="2238"/>
        <v>0</v>
      </c>
      <c r="EE241" s="101"/>
      <c r="EF241" s="98">
        <f t="shared" si="2239"/>
        <v>0</v>
      </c>
      <c r="EG241" s="98"/>
      <c r="EH241" s="98"/>
      <c r="EI241" s="98"/>
      <c r="EJ241" s="98"/>
      <c r="EK241" s="98"/>
      <c r="EL241" s="98"/>
      <c r="EM241" s="146">
        <f t="shared" si="2121"/>
        <v>0</v>
      </c>
      <c r="EN241" s="146">
        <f t="shared" si="2121"/>
        <v>0</v>
      </c>
    </row>
    <row r="242" spans="1:144" s="3" customFormat="1" ht="61.5" customHeight="1" x14ac:dyDescent="0.25">
      <c r="A242" s="143"/>
      <c r="B242" s="73">
        <v>190</v>
      </c>
      <c r="C242" s="141" t="s">
        <v>549</v>
      </c>
      <c r="D242" s="142" t="s">
        <v>550</v>
      </c>
      <c r="E242" s="76">
        <v>17622</v>
      </c>
      <c r="F242" s="232">
        <v>132.97</v>
      </c>
      <c r="G242" s="178">
        <v>2.0000000000000001E-4</v>
      </c>
      <c r="H242" s="125">
        <v>1</v>
      </c>
      <c r="I242" s="135">
        <v>1.4</v>
      </c>
      <c r="J242" s="135">
        <v>1.68</v>
      </c>
      <c r="K242" s="135">
        <v>2.23</v>
      </c>
      <c r="L242" s="136">
        <v>2.57</v>
      </c>
      <c r="M242" s="81"/>
      <c r="N242" s="98">
        <f t="shared" si="2179"/>
        <v>0</v>
      </c>
      <c r="O242" s="87"/>
      <c r="P242" s="98">
        <f t="shared" si="2180"/>
        <v>0</v>
      </c>
      <c r="Q242" s="87"/>
      <c r="R242" s="98">
        <f t="shared" si="2181"/>
        <v>0</v>
      </c>
      <c r="S242" s="81"/>
      <c r="T242" s="98">
        <f t="shared" si="2182"/>
        <v>0</v>
      </c>
      <c r="U242" s="81">
        <v>0</v>
      </c>
      <c r="V242" s="98">
        <f t="shared" si="2183"/>
        <v>0</v>
      </c>
      <c r="W242" s="81"/>
      <c r="X242" s="98">
        <f t="shared" si="2184"/>
        <v>0</v>
      </c>
      <c r="Y242" s="87"/>
      <c r="Z242" s="98">
        <f t="shared" si="2185"/>
        <v>0</v>
      </c>
      <c r="AA242" s="81"/>
      <c r="AB242" s="98">
        <f t="shared" si="2186"/>
        <v>0</v>
      </c>
      <c r="AC242" s="87"/>
      <c r="AD242" s="98">
        <f t="shared" si="2187"/>
        <v>0</v>
      </c>
      <c r="AE242" s="87"/>
      <c r="AF242" s="98">
        <f t="shared" si="2188"/>
        <v>0</v>
      </c>
      <c r="AG242" s="81"/>
      <c r="AH242" s="98">
        <f t="shared" si="2189"/>
        <v>0</v>
      </c>
      <c r="AI242" s="81"/>
      <c r="AJ242" s="98">
        <f t="shared" si="2190"/>
        <v>0</v>
      </c>
      <c r="AK242" s="81"/>
      <c r="AL242" s="98">
        <f t="shared" si="2191"/>
        <v>0</v>
      </c>
      <c r="AM242" s="81"/>
      <c r="AN242" s="98">
        <f t="shared" si="2192"/>
        <v>0</v>
      </c>
      <c r="AO242" s="81"/>
      <c r="AP242" s="98">
        <f t="shared" si="2193"/>
        <v>0</v>
      </c>
      <c r="AQ242" s="81"/>
      <c r="AR242" s="98">
        <f t="shared" si="2194"/>
        <v>0</v>
      </c>
      <c r="AS242" s="81"/>
      <c r="AT242" s="98">
        <f t="shared" si="2195"/>
        <v>0</v>
      </c>
      <c r="AU242" s="81"/>
      <c r="AV242" s="98">
        <f t="shared" si="2196"/>
        <v>0</v>
      </c>
      <c r="AW242" s="81"/>
      <c r="AX242" s="98">
        <f t="shared" si="2197"/>
        <v>0</v>
      </c>
      <c r="AY242" s="81"/>
      <c r="AZ242" s="98">
        <f t="shared" si="2198"/>
        <v>0</v>
      </c>
      <c r="BA242" s="81"/>
      <c r="BB242" s="98">
        <f t="shared" si="2199"/>
        <v>0</v>
      </c>
      <c r="BC242" s="81"/>
      <c r="BD242" s="98">
        <f t="shared" si="2200"/>
        <v>0</v>
      </c>
      <c r="BE242" s="81"/>
      <c r="BF242" s="98">
        <f t="shared" si="2201"/>
        <v>0</v>
      </c>
      <c r="BG242" s="81"/>
      <c r="BH242" s="98">
        <f t="shared" si="2202"/>
        <v>0</v>
      </c>
      <c r="BI242" s="81"/>
      <c r="BJ242" s="98">
        <f t="shared" si="2203"/>
        <v>0</v>
      </c>
      <c r="BK242" s="81"/>
      <c r="BL242" s="98">
        <f>(BK242*$E242*$F242*((1-$G242)+$G242*$I242*$H242*BL$10))</f>
        <v>0</v>
      </c>
      <c r="BM242" s="148"/>
      <c r="BN242" s="98">
        <f t="shared" si="2205"/>
        <v>0</v>
      </c>
      <c r="BO242" s="81"/>
      <c r="BP242" s="98">
        <f t="shared" si="2206"/>
        <v>0</v>
      </c>
      <c r="BQ242" s="81"/>
      <c r="BR242" s="98">
        <f t="shared" si="2207"/>
        <v>0</v>
      </c>
      <c r="BS242" s="81"/>
      <c r="BT242" s="98">
        <f>(BS242*$E242*$F242*((1-$G242)+$G242*$I242*$H242*BT$10))</f>
        <v>0</v>
      </c>
      <c r="BU242" s="81"/>
      <c r="BV242" s="98">
        <f>(BU242*$E242*$F242*((1-$G242)+$G242*$I242*$H242*BV$10))</f>
        <v>0</v>
      </c>
      <c r="BW242" s="81"/>
      <c r="BX242" s="98">
        <f>(BW242*$E242*$F242*((1-$G242)+$G242*$I242*$H242*BX$10))</f>
        <v>0</v>
      </c>
      <c r="BY242" s="101"/>
      <c r="BZ242" s="98">
        <f>(BY242*$E242*$F242*((1-$G242)+$G242*$I242*$H242*BZ$10))</f>
        <v>0</v>
      </c>
      <c r="CA242" s="87"/>
      <c r="CB242" s="98">
        <f>(CA242*$E242*$F242*((1-$G242)+$G242*$J242*$H242*CB$10))</f>
        <v>0</v>
      </c>
      <c r="CC242" s="81"/>
      <c r="CD242" s="98">
        <f>(CC242*$E242*$F242*((1-$G242)+$G242*$J242*$H242*CD$10))</f>
        <v>0</v>
      </c>
      <c r="CE242" s="81"/>
      <c r="CF242" s="98">
        <f>(CE242*$E242*$F242*((1-$G242)+$G242*$J242*$H242*CF$10))</f>
        <v>0</v>
      </c>
      <c r="CG242" s="87"/>
      <c r="CH242" s="98">
        <f>(CG242*$E242*$F242*((1-$G242)+$G242*$J242*$H242*CH$10))</f>
        <v>0</v>
      </c>
      <c r="CI242" s="87"/>
      <c r="CJ242" s="98">
        <f>(CI242*$E242*$F242*((1-$G242)+$G242*$J242*$H242*CJ$10))</f>
        <v>0</v>
      </c>
      <c r="CK242" s="81"/>
      <c r="CL242" s="98">
        <f>(CK242*$E242*$F242*((1-$G242)+$G242*$J242*$H242*CL$10))</f>
        <v>0</v>
      </c>
      <c r="CM242" s="81"/>
      <c r="CN242" s="98">
        <f t="shared" si="2218"/>
        <v>0</v>
      </c>
      <c r="CO242" s="87"/>
      <c r="CP242" s="98">
        <f>(CO242*$E242*$F242*((1-$G242)+$G242*$J242*$H242*CP$10))</f>
        <v>0</v>
      </c>
      <c r="CQ242" s="81"/>
      <c r="CR242" s="98">
        <f>(CQ242*$E242*$F242*((1-$G242)+$G242*$J242*$H242*CR$10))</f>
        <v>0</v>
      </c>
      <c r="CS242" s="81"/>
      <c r="CT242" s="98">
        <f>(CS242*$E242*$F242*((1-$G242)+$G242*$J242*$H242*CT$10))</f>
        <v>0</v>
      </c>
      <c r="CU242" s="81"/>
      <c r="CV242" s="98">
        <f t="shared" si="2222"/>
        <v>0</v>
      </c>
      <c r="CW242" s="81"/>
      <c r="CX242" s="98">
        <f>(CW242*$E242*$F242*((1-$G242)+$G242*$J242*$H242*CX$10))</f>
        <v>0</v>
      </c>
      <c r="CY242" s="81"/>
      <c r="CZ242" s="98">
        <f>(CY242*$E242*$F242*((1-$G242)+$G242*$J242*$H242*CZ$10))</f>
        <v>0</v>
      </c>
      <c r="DA242" s="81"/>
      <c r="DB242" s="98">
        <f>(DA242*$E242*$F242*((1-$G242)+$G242*$J242*$H242*DB$10))</f>
        <v>0</v>
      </c>
      <c r="DC242" s="81"/>
      <c r="DD242" s="98">
        <f t="shared" si="2226"/>
        <v>0</v>
      </c>
      <c r="DE242" s="92"/>
      <c r="DF242" s="98">
        <f>(DE242*$E242*$F242*((1-$G242)+$G242*$J242*$H242*DF$10))</f>
        <v>0</v>
      </c>
      <c r="DG242" s="81"/>
      <c r="DH242" s="98">
        <f>(DG242*$E242*$F242*((1-$G242)+$G242*$K242*$H242*DH$10))</f>
        <v>0</v>
      </c>
      <c r="DI242" s="81"/>
      <c r="DJ242" s="98">
        <f>(DI242*$E242*$F242*((1-$G242)+$G242*$L242*$H242*DJ$10))</f>
        <v>0</v>
      </c>
      <c r="DK242" s="81"/>
      <c r="DL242" s="98">
        <f>(DK242*$E242*$F242*((1-$G242)+$G242*$I242*$H242*DL$10))</f>
        <v>0</v>
      </c>
      <c r="DM242" s="81"/>
      <c r="DN242" s="98">
        <f t="shared" si="2231"/>
        <v>0</v>
      </c>
      <c r="DO242" s="81"/>
      <c r="DP242" s="98">
        <f>(DO242*$E242*$F242*((1-$G242)+$G242*$H242*DP$10))</f>
        <v>0</v>
      </c>
      <c r="DQ242" s="81"/>
      <c r="DR242" s="87"/>
      <c r="DS242" s="81"/>
      <c r="DT242" s="98">
        <f>(DS242*$E242*$F242*((1-$G242)+$G242*$I242*$H242*DT$10))</f>
        <v>0</v>
      </c>
      <c r="DU242" s="81"/>
      <c r="DV242" s="98">
        <f>(DU242*$E242*$F242*((1-$G242)+$G242*$I242*$H242*DV$10))</f>
        <v>0</v>
      </c>
      <c r="DW242" s="81"/>
      <c r="DX242" s="98">
        <f>(DW242*$E242*$F242*((1-$G242)+$G242*$J242*$H242*DX$10))</f>
        <v>0</v>
      </c>
      <c r="DY242" s="86"/>
      <c r="DZ242" s="98">
        <f>(DY242*$E242*$F242*((1-$G242)+$G242*$I242*$H242*DZ$10))</f>
        <v>0</v>
      </c>
      <c r="EA242" s="101"/>
      <c r="EB242" s="98">
        <f>(EA242*$E242*$F242*((1-$G242)+$G242*$I242*$H242*EB$10))</f>
        <v>0</v>
      </c>
      <c r="EC242" s="101"/>
      <c r="ED242" s="98">
        <f>(EC242*$E242*$F242*((1-$G242)+$G242*$H242*ED$10))</f>
        <v>0</v>
      </c>
      <c r="EE242" s="101"/>
      <c r="EF242" s="98">
        <f>(EE242/12*2*$E242*$F242*((1-$G242)+$G242*$I242*$H242))</f>
        <v>0</v>
      </c>
      <c r="EG242" s="98"/>
      <c r="EH242" s="98"/>
      <c r="EI242" s="98"/>
      <c r="EJ242" s="98"/>
      <c r="EK242" s="98"/>
      <c r="EL242" s="98"/>
      <c r="EM242" s="146">
        <f t="shared" si="2121"/>
        <v>0</v>
      </c>
      <c r="EN242" s="146">
        <f t="shared" si="2121"/>
        <v>0</v>
      </c>
    </row>
    <row r="243" spans="1:144" s="3" customFormat="1" ht="75" x14ac:dyDescent="0.25">
      <c r="A243" s="198"/>
      <c r="B243" s="73">
        <v>191</v>
      </c>
      <c r="C243" s="199" t="s">
        <v>551</v>
      </c>
      <c r="D243" s="200" t="s">
        <v>552</v>
      </c>
      <c r="E243" s="76">
        <v>17622</v>
      </c>
      <c r="F243" s="207">
        <v>5.07</v>
      </c>
      <c r="G243" s="208"/>
      <c r="H243" s="125">
        <v>1</v>
      </c>
      <c r="I243" s="135">
        <v>1.4</v>
      </c>
      <c r="J243" s="135">
        <v>1.68</v>
      </c>
      <c r="K243" s="135">
        <v>2.23</v>
      </c>
      <c r="L243" s="136">
        <v>2.57</v>
      </c>
      <c r="M243" s="201"/>
      <c r="N243" s="82">
        <f>(M243*$E243*$F243*$H243*$I243*N$10)</f>
        <v>0</v>
      </c>
      <c r="O243" s="144"/>
      <c r="P243" s="84">
        <f>(O243*$E243*$F243*$H243*$I243*P$10)</f>
        <v>0</v>
      </c>
      <c r="Q243" s="203"/>
      <c r="R243" s="82">
        <f>(Q243*$E243*$F243*$H243*$I243*R$10)</f>
        <v>0</v>
      </c>
      <c r="S243" s="201"/>
      <c r="T243" s="82">
        <f>(S243*$E243*$F243*$H243*$I243*T$10)</f>
        <v>0</v>
      </c>
      <c r="U243" s="201">
        <v>0</v>
      </c>
      <c r="V243" s="82">
        <f>(U243*$E243*$F243*$H243*$I243*V$10)</f>
        <v>0</v>
      </c>
      <c r="W243" s="201"/>
      <c r="X243" s="82">
        <f>(W243*$E243*$F243*$H243*$I243*X$10)</f>
        <v>0</v>
      </c>
      <c r="Y243" s="203"/>
      <c r="Z243" s="82">
        <f>(Y243*$E243*$F243*$H243*$I243*Z$10)</f>
        <v>0</v>
      </c>
      <c r="AA243" s="201"/>
      <c r="AB243" s="82">
        <f>(AA243*$E243*$F243*$H243*$I243*AB$10)</f>
        <v>0</v>
      </c>
      <c r="AC243" s="203"/>
      <c r="AD243" s="81">
        <f>SUM(AC243*$E243*$F243*$H243*$J243*$AD$10)</f>
        <v>0</v>
      </c>
      <c r="AE243" s="203"/>
      <c r="AF243" s="81">
        <f>SUM(AE243*$E243*$F243*$H243*$J243)</f>
        <v>0</v>
      </c>
      <c r="AG243" s="201"/>
      <c r="AH243" s="82">
        <f>(AG243*$E243*$F243*$H243*$I243*AH$10)</f>
        <v>0</v>
      </c>
      <c r="AI243" s="201"/>
      <c r="AJ243" s="82">
        <f>(AI243*$E243*$F243*$H243*$I243*AJ$10)</f>
        <v>0</v>
      </c>
      <c r="AK243" s="201"/>
      <c r="AL243" s="82">
        <f>(AK243*$E243*$F243*$H243*$I243*AL$10)</f>
        <v>0</v>
      </c>
      <c r="AM243" s="201"/>
      <c r="AN243" s="82">
        <f>(AM243*$E243*$F243*$H243*$I243*AN$10)</f>
        <v>0</v>
      </c>
      <c r="AO243" s="201"/>
      <c r="AP243" s="82">
        <f>(AO243*$E243*$F243*$H243*$I243*AP$10)</f>
        <v>0</v>
      </c>
      <c r="AQ243" s="201"/>
      <c r="AR243" s="82">
        <f>(AQ243*$E243*$F243*$H243*$I243*AR$10)</f>
        <v>0</v>
      </c>
      <c r="AS243" s="201"/>
      <c r="AT243" s="82">
        <f>(AS243*$E243*$F243*$H243*$I243*AT$10)</f>
        <v>0</v>
      </c>
      <c r="AU243" s="201"/>
      <c r="AV243" s="82">
        <f>(AU243*$E243*$F243*$H243*$I243*AV$10)</f>
        <v>0</v>
      </c>
      <c r="AW243" s="201"/>
      <c r="AX243" s="82">
        <f>(AW243*$E243*$F243*$H243*$I243*AX$10)</f>
        <v>0</v>
      </c>
      <c r="AY243" s="201"/>
      <c r="AZ243" s="82">
        <f>(AY243*$E243*$F243*$H243*$I243*AZ$10)</f>
        <v>0</v>
      </c>
      <c r="BA243" s="201"/>
      <c r="BB243" s="82">
        <f>(BA243*$E243*$F243*$H243*$I243*BB$10)</f>
        <v>0</v>
      </c>
      <c r="BC243" s="201"/>
      <c r="BD243" s="82">
        <f>(BC243*$E243*$F243*$H243*$I243*BD$10)</f>
        <v>0</v>
      </c>
      <c r="BE243" s="201"/>
      <c r="BF243" s="82">
        <f>(BE243*$E243*$F243*$H243*$I243*BF$10)</f>
        <v>0</v>
      </c>
      <c r="BG243" s="201"/>
      <c r="BH243" s="82">
        <f>(BG243*$E243*$F243*$H243*$I243*BH$10)</f>
        <v>0</v>
      </c>
      <c r="BI243" s="201"/>
      <c r="BJ243" s="82">
        <f>(BI243*$E243*$F243*$H243*$I243*BJ$10)</f>
        <v>0</v>
      </c>
      <c r="BK243" s="201"/>
      <c r="BL243" s="82">
        <f>(BK243*$E243*$F243*$H243*$I243*BL$10)</f>
        <v>0</v>
      </c>
      <c r="BM243" s="204"/>
      <c r="BN243" s="82">
        <f>(BM243*$E243*$F243*$H243*$I243*BN$10)</f>
        <v>0</v>
      </c>
      <c r="BO243" s="201"/>
      <c r="BP243" s="82">
        <f>(BO243*$E243*$F243*$H243*$I243*BP$10)</f>
        <v>0</v>
      </c>
      <c r="BQ243" s="201"/>
      <c r="BR243" s="82">
        <f>(BQ243*$E243*$F243*$H243*$I243*BR$10)</f>
        <v>0</v>
      </c>
      <c r="BS243" s="81"/>
      <c r="BT243" s="82">
        <f>(BS243*$E243*$F243*$H243*$I243*BT$10)</f>
        <v>0</v>
      </c>
      <c r="BU243" s="201"/>
      <c r="BV243" s="82">
        <f>(BU243*$E243*$F243*$H243*$I243*BV$10)</f>
        <v>0</v>
      </c>
      <c r="BW243" s="201"/>
      <c r="BX243" s="82">
        <f>(BW243*$E243*$F243*$H243*$I243*BX$10)</f>
        <v>0</v>
      </c>
      <c r="BY243" s="205"/>
      <c r="BZ243" s="82">
        <f>(BY243*$E243*$F243*$H243*$I243*BZ$10)</f>
        <v>0</v>
      </c>
      <c r="CA243" s="203"/>
      <c r="CB243" s="84">
        <f>SUM(CA243*$E243*$F243*$H243*$J243*CB$10)</f>
        <v>0</v>
      </c>
      <c r="CC243" s="201"/>
      <c r="CD243" s="84">
        <f>SUM(CC243*$E243*$F243*$H243*$J243*CD$10)</f>
        <v>0</v>
      </c>
      <c r="CE243" s="201"/>
      <c r="CF243" s="84">
        <f>SUM(CE243*$E243*$F243*$H243*$J243*CF$10)</f>
        <v>0</v>
      </c>
      <c r="CG243" s="203"/>
      <c r="CH243" s="84">
        <f>SUM(CG243*$E243*$F243*$H243*$J243*CH$10)</f>
        <v>0</v>
      </c>
      <c r="CI243" s="203"/>
      <c r="CJ243" s="84">
        <f>SUM(CI243*$E243*$F243*$H243*$J243*CJ$10)</f>
        <v>0</v>
      </c>
      <c r="CK243" s="201"/>
      <c r="CL243" s="84">
        <f>SUM(CK243*$E243*$F243*$H243*$J243*CL$10)</f>
        <v>0</v>
      </c>
      <c r="CM243" s="201"/>
      <c r="CN243" s="84">
        <f>SUM(CM243*$E243*$F243*$H243*$J243*CN$10)</f>
        <v>0</v>
      </c>
      <c r="CO243" s="203"/>
      <c r="CP243" s="84">
        <f>SUM(CO243*$E243*$F243*$H243*$J243*CP$10)</f>
        <v>0</v>
      </c>
      <c r="CQ243" s="201"/>
      <c r="CR243" s="84">
        <f>SUM(CQ243*$E243*$F243*$H243*$J243*CR$10)</f>
        <v>0</v>
      </c>
      <c r="CS243" s="201"/>
      <c r="CT243" s="84">
        <f>SUM(CS243*$E243*$F243*$H243*$J243*CT$10)</f>
        <v>0</v>
      </c>
      <c r="CU243" s="201"/>
      <c r="CV243" s="84">
        <f>SUM(CU243*$E243*$F243*$H243*$J243*CV$10)</f>
        <v>0</v>
      </c>
      <c r="CW243" s="201"/>
      <c r="CX243" s="84">
        <f>SUM(CW243*$E243*$F243*$H243*$J243*CX$10)</f>
        <v>0</v>
      </c>
      <c r="CY243" s="201"/>
      <c r="CZ243" s="84">
        <f>SUM(CY243*$E243*$F243*$H243*$J243*CZ$10)</f>
        <v>0</v>
      </c>
      <c r="DA243" s="201"/>
      <c r="DB243" s="84">
        <f>SUM(DA243*$E243*$F243*$H243*$J243*DB$10)</f>
        <v>0</v>
      </c>
      <c r="DC243" s="201"/>
      <c r="DD243" s="81">
        <f>SUM(DC243*$E243*$F243*$H243*$J243*DD$10)</f>
        <v>0</v>
      </c>
      <c r="DE243" s="92"/>
      <c r="DF243" s="81">
        <f>SUM(DE243*$E243*$F243*$H243*$J243*DF$10)</f>
        <v>0</v>
      </c>
      <c r="DG243" s="201"/>
      <c r="DH243" s="81">
        <f>SUM(DG243*$E243*$F243*$H243*$K243*DH$10)</f>
        <v>0</v>
      </c>
      <c r="DI243" s="201"/>
      <c r="DJ243" s="81">
        <f>SUM(DI243*$E243*$F243*$H243*$L243*DJ$10)</f>
        <v>0</v>
      </c>
      <c r="DK243" s="201"/>
      <c r="DL243" s="82">
        <f>(DK243*$E243*$F243*$H243*$I243*DL$10)</f>
        <v>0</v>
      </c>
      <c r="DM243" s="201"/>
      <c r="DN243" s="82">
        <f>(DM243*$E243*$F243*$H243*$I243*DN$10)</f>
        <v>0</v>
      </c>
      <c r="DO243" s="201"/>
      <c r="DP243" s="84">
        <f>SUM(DO243*$E243*$F243*$H243)</f>
        <v>0</v>
      </c>
      <c r="DQ243" s="201"/>
      <c r="DR243" s="203"/>
      <c r="DS243" s="201"/>
      <c r="DT243" s="82">
        <f>(DS243*$E243*$F243*$H243*$I243*DT$10)</f>
        <v>0</v>
      </c>
      <c r="DU243" s="201"/>
      <c r="DV243" s="82">
        <f>(DU243*$E243*$F243*$H243*$I243*DV$10)</f>
        <v>0</v>
      </c>
      <c r="DW243" s="201"/>
      <c r="DX243" s="203"/>
      <c r="DY243" s="206"/>
      <c r="DZ243" s="206"/>
      <c r="EA243" s="101"/>
      <c r="EB243" s="87">
        <f>(EA243*$E243*$F243*$H243*$I243)</f>
        <v>0</v>
      </c>
      <c r="EC243" s="101"/>
      <c r="ED243" s="101"/>
      <c r="EE243" s="101"/>
      <c r="EF243" s="88">
        <f>(EE243*$E243*$F243*$H243*$I243)</f>
        <v>0</v>
      </c>
      <c r="EG243" s="149"/>
      <c r="EH243" s="149"/>
      <c r="EI243" s="149"/>
      <c r="EJ243" s="149"/>
      <c r="EK243" s="88"/>
      <c r="EL243" s="149"/>
      <c r="EM243" s="146">
        <f t="shared" si="2121"/>
        <v>0</v>
      </c>
      <c r="EN243" s="146">
        <f t="shared" si="2121"/>
        <v>0</v>
      </c>
    </row>
    <row r="244" spans="1:144" ht="15" customHeight="1" x14ac:dyDescent="0.25">
      <c r="A244" s="209">
        <v>37</v>
      </c>
      <c r="B244" s="63"/>
      <c r="C244" s="210" t="s">
        <v>553</v>
      </c>
      <c r="D244" s="211" t="s">
        <v>554</v>
      </c>
      <c r="E244" s="76">
        <v>17622</v>
      </c>
      <c r="F244" s="212"/>
      <c r="G244" s="213"/>
      <c r="H244" s="66"/>
      <c r="I244" s="214">
        <v>1.4</v>
      </c>
      <c r="J244" s="214">
        <v>1.68</v>
      </c>
      <c r="K244" s="214">
        <v>2.23</v>
      </c>
      <c r="L244" s="215">
        <v>2.57</v>
      </c>
      <c r="M244" s="216">
        <f>SUM(M245:M263)</f>
        <v>100</v>
      </c>
      <c r="N244" s="216">
        <f t="shared" ref="N244:BY244" si="2240">SUM(N245:N263)</f>
        <v>4440744</v>
      </c>
      <c r="O244" s="216">
        <f t="shared" si="2240"/>
        <v>0</v>
      </c>
      <c r="P244" s="216">
        <f t="shared" si="2240"/>
        <v>0</v>
      </c>
      <c r="Q244" s="216">
        <f t="shared" si="2240"/>
        <v>0</v>
      </c>
      <c r="R244" s="216">
        <f t="shared" si="2240"/>
        <v>0</v>
      </c>
      <c r="S244" s="216">
        <f t="shared" si="2240"/>
        <v>0</v>
      </c>
      <c r="T244" s="216">
        <f t="shared" si="2240"/>
        <v>0</v>
      </c>
      <c r="U244" s="216">
        <f t="shared" si="2240"/>
        <v>0</v>
      </c>
      <c r="V244" s="216">
        <f t="shared" si="2240"/>
        <v>0</v>
      </c>
      <c r="W244" s="216">
        <f t="shared" si="2240"/>
        <v>0</v>
      </c>
      <c r="X244" s="216">
        <f t="shared" si="2240"/>
        <v>0</v>
      </c>
      <c r="Y244" s="216">
        <f t="shared" si="2240"/>
        <v>0</v>
      </c>
      <c r="Z244" s="216">
        <f t="shared" si="2240"/>
        <v>0</v>
      </c>
      <c r="AA244" s="216">
        <f t="shared" si="2240"/>
        <v>0</v>
      </c>
      <c r="AB244" s="216">
        <f t="shared" si="2240"/>
        <v>0</v>
      </c>
      <c r="AC244" s="216">
        <f t="shared" si="2240"/>
        <v>0</v>
      </c>
      <c r="AD244" s="216">
        <f t="shared" si="2240"/>
        <v>0</v>
      </c>
      <c r="AE244" s="216">
        <f t="shared" si="2240"/>
        <v>0</v>
      </c>
      <c r="AF244" s="216">
        <f t="shared" si="2240"/>
        <v>0</v>
      </c>
      <c r="AG244" s="216">
        <f t="shared" si="2240"/>
        <v>0</v>
      </c>
      <c r="AH244" s="216">
        <f t="shared" si="2240"/>
        <v>0</v>
      </c>
      <c r="AI244" s="216">
        <f t="shared" si="2240"/>
        <v>0</v>
      </c>
      <c r="AJ244" s="216">
        <f t="shared" si="2240"/>
        <v>0</v>
      </c>
      <c r="AK244" s="216">
        <f t="shared" si="2240"/>
        <v>0</v>
      </c>
      <c r="AL244" s="216">
        <f t="shared" si="2240"/>
        <v>0</v>
      </c>
      <c r="AM244" s="216">
        <f t="shared" si="2240"/>
        <v>0</v>
      </c>
      <c r="AN244" s="216">
        <f t="shared" si="2240"/>
        <v>0</v>
      </c>
      <c r="AO244" s="216">
        <f t="shared" si="2240"/>
        <v>0</v>
      </c>
      <c r="AP244" s="216">
        <f t="shared" si="2240"/>
        <v>0</v>
      </c>
      <c r="AQ244" s="216">
        <f t="shared" si="2240"/>
        <v>0</v>
      </c>
      <c r="AR244" s="216">
        <f t="shared" si="2240"/>
        <v>0</v>
      </c>
      <c r="AS244" s="216">
        <f t="shared" si="2240"/>
        <v>0</v>
      </c>
      <c r="AT244" s="216">
        <f t="shared" si="2240"/>
        <v>0</v>
      </c>
      <c r="AU244" s="216">
        <f t="shared" si="2240"/>
        <v>0</v>
      </c>
      <c r="AV244" s="216">
        <f t="shared" si="2240"/>
        <v>0</v>
      </c>
      <c r="AW244" s="216">
        <f t="shared" si="2240"/>
        <v>0</v>
      </c>
      <c r="AX244" s="216">
        <f t="shared" si="2240"/>
        <v>0</v>
      </c>
      <c r="AY244" s="216">
        <f t="shared" si="2240"/>
        <v>0</v>
      </c>
      <c r="AZ244" s="216">
        <f t="shared" si="2240"/>
        <v>0</v>
      </c>
      <c r="BA244" s="216">
        <f t="shared" si="2240"/>
        <v>0</v>
      </c>
      <c r="BB244" s="216">
        <f t="shared" si="2240"/>
        <v>0</v>
      </c>
      <c r="BC244" s="216">
        <f t="shared" si="2240"/>
        <v>0</v>
      </c>
      <c r="BD244" s="216">
        <f t="shared" si="2240"/>
        <v>0</v>
      </c>
      <c r="BE244" s="216">
        <f t="shared" si="2240"/>
        <v>0</v>
      </c>
      <c r="BF244" s="216">
        <f t="shared" si="2240"/>
        <v>0</v>
      </c>
      <c r="BG244" s="216">
        <f t="shared" si="2240"/>
        <v>0</v>
      </c>
      <c r="BH244" s="216">
        <f t="shared" si="2240"/>
        <v>0</v>
      </c>
      <c r="BI244" s="216">
        <f t="shared" si="2240"/>
        <v>0</v>
      </c>
      <c r="BJ244" s="216">
        <f t="shared" si="2240"/>
        <v>0</v>
      </c>
      <c r="BK244" s="216">
        <f t="shared" si="2240"/>
        <v>0</v>
      </c>
      <c r="BL244" s="216">
        <f t="shared" si="2240"/>
        <v>0</v>
      </c>
      <c r="BM244" s="216">
        <f t="shared" si="2240"/>
        <v>0</v>
      </c>
      <c r="BN244" s="216">
        <f t="shared" si="2240"/>
        <v>0</v>
      </c>
      <c r="BO244" s="216">
        <f t="shared" si="2240"/>
        <v>0</v>
      </c>
      <c r="BP244" s="216">
        <f t="shared" si="2240"/>
        <v>0</v>
      </c>
      <c r="BQ244" s="216">
        <f t="shared" si="2240"/>
        <v>0</v>
      </c>
      <c r="BR244" s="216">
        <f t="shared" si="2240"/>
        <v>0</v>
      </c>
      <c r="BS244" s="216">
        <f t="shared" si="2240"/>
        <v>0</v>
      </c>
      <c r="BT244" s="216">
        <f t="shared" si="2240"/>
        <v>0</v>
      </c>
      <c r="BU244" s="216">
        <f t="shared" si="2240"/>
        <v>0</v>
      </c>
      <c r="BV244" s="216">
        <f t="shared" si="2240"/>
        <v>0</v>
      </c>
      <c r="BW244" s="216">
        <f t="shared" si="2240"/>
        <v>0</v>
      </c>
      <c r="BX244" s="216">
        <f t="shared" si="2240"/>
        <v>0</v>
      </c>
      <c r="BY244" s="216">
        <f t="shared" si="2240"/>
        <v>0</v>
      </c>
      <c r="BZ244" s="216">
        <f t="shared" ref="BZ244:EJ244" si="2241">SUM(BZ245:BZ263)</f>
        <v>0</v>
      </c>
      <c r="CA244" s="216">
        <f t="shared" si="2241"/>
        <v>0</v>
      </c>
      <c r="CB244" s="216">
        <f t="shared" si="2241"/>
        <v>0</v>
      </c>
      <c r="CC244" s="216">
        <f t="shared" si="2241"/>
        <v>0</v>
      </c>
      <c r="CD244" s="216">
        <f t="shared" si="2241"/>
        <v>0</v>
      </c>
      <c r="CE244" s="216">
        <f t="shared" si="2241"/>
        <v>0</v>
      </c>
      <c r="CF244" s="216">
        <f t="shared" si="2241"/>
        <v>0</v>
      </c>
      <c r="CG244" s="216">
        <f t="shared" si="2241"/>
        <v>0</v>
      </c>
      <c r="CH244" s="216">
        <f t="shared" si="2241"/>
        <v>0</v>
      </c>
      <c r="CI244" s="216">
        <f t="shared" si="2241"/>
        <v>0</v>
      </c>
      <c r="CJ244" s="216">
        <f t="shared" si="2241"/>
        <v>0</v>
      </c>
      <c r="CK244" s="216">
        <f t="shared" si="2241"/>
        <v>0</v>
      </c>
      <c r="CL244" s="216">
        <f t="shared" si="2241"/>
        <v>0</v>
      </c>
      <c r="CM244" s="216">
        <f t="shared" si="2241"/>
        <v>0</v>
      </c>
      <c r="CN244" s="216">
        <f t="shared" si="2241"/>
        <v>0</v>
      </c>
      <c r="CO244" s="216">
        <f t="shared" si="2241"/>
        <v>0</v>
      </c>
      <c r="CP244" s="216">
        <f t="shared" si="2241"/>
        <v>0</v>
      </c>
      <c r="CQ244" s="216">
        <f t="shared" si="2241"/>
        <v>0</v>
      </c>
      <c r="CR244" s="216">
        <f t="shared" si="2241"/>
        <v>0</v>
      </c>
      <c r="CS244" s="216">
        <f t="shared" si="2241"/>
        <v>0</v>
      </c>
      <c r="CT244" s="216">
        <f t="shared" si="2241"/>
        <v>0</v>
      </c>
      <c r="CU244" s="216">
        <f t="shared" si="2241"/>
        <v>0</v>
      </c>
      <c r="CV244" s="216">
        <f t="shared" si="2241"/>
        <v>0</v>
      </c>
      <c r="CW244" s="216">
        <f t="shared" si="2241"/>
        <v>0</v>
      </c>
      <c r="CX244" s="216">
        <f t="shared" si="2241"/>
        <v>0</v>
      </c>
      <c r="CY244" s="216">
        <f t="shared" si="2241"/>
        <v>0</v>
      </c>
      <c r="CZ244" s="216">
        <f t="shared" si="2241"/>
        <v>0</v>
      </c>
      <c r="DA244" s="216">
        <f t="shared" si="2241"/>
        <v>40</v>
      </c>
      <c r="DB244" s="216">
        <f t="shared" si="2241"/>
        <v>2059024.9679999999</v>
      </c>
      <c r="DC244" s="216">
        <f t="shared" si="2241"/>
        <v>0</v>
      </c>
      <c r="DD244" s="216">
        <f t="shared" si="2241"/>
        <v>0</v>
      </c>
      <c r="DE244" s="132">
        <f t="shared" si="2241"/>
        <v>0</v>
      </c>
      <c r="DF244" s="216">
        <f t="shared" si="2241"/>
        <v>0</v>
      </c>
      <c r="DG244" s="216">
        <f t="shared" si="2241"/>
        <v>0</v>
      </c>
      <c r="DH244" s="216">
        <f t="shared" si="2241"/>
        <v>0</v>
      </c>
      <c r="DI244" s="216">
        <f t="shared" si="2241"/>
        <v>0</v>
      </c>
      <c r="DJ244" s="216">
        <f t="shared" si="2241"/>
        <v>0</v>
      </c>
      <c r="DK244" s="216">
        <f t="shared" si="2241"/>
        <v>0</v>
      </c>
      <c r="DL244" s="216">
        <f t="shared" si="2241"/>
        <v>0</v>
      </c>
      <c r="DM244" s="216">
        <f t="shared" si="2241"/>
        <v>0</v>
      </c>
      <c r="DN244" s="216">
        <f t="shared" si="2241"/>
        <v>0</v>
      </c>
      <c r="DO244" s="216">
        <f t="shared" si="2241"/>
        <v>0</v>
      </c>
      <c r="DP244" s="216">
        <f t="shared" si="2241"/>
        <v>0</v>
      </c>
      <c r="DQ244" s="216">
        <f t="shared" si="2241"/>
        <v>0</v>
      </c>
      <c r="DR244" s="216">
        <f t="shared" si="2241"/>
        <v>0</v>
      </c>
      <c r="DS244" s="216">
        <f t="shared" si="2241"/>
        <v>0</v>
      </c>
      <c r="DT244" s="216">
        <f t="shared" si="2241"/>
        <v>0</v>
      </c>
      <c r="DU244" s="216">
        <f t="shared" si="2241"/>
        <v>2700</v>
      </c>
      <c r="DV244" s="216">
        <f t="shared" si="2241"/>
        <v>106903757.26799998</v>
      </c>
      <c r="DW244" s="216">
        <f t="shared" si="2241"/>
        <v>0</v>
      </c>
      <c r="DX244" s="216">
        <f t="shared" si="2241"/>
        <v>0</v>
      </c>
      <c r="DY244" s="216">
        <f t="shared" si="2241"/>
        <v>0</v>
      </c>
      <c r="DZ244" s="216">
        <f t="shared" si="2241"/>
        <v>0</v>
      </c>
      <c r="EA244" s="216">
        <f t="shared" si="2241"/>
        <v>0</v>
      </c>
      <c r="EB244" s="216">
        <f t="shared" si="2241"/>
        <v>0</v>
      </c>
      <c r="EC244" s="216">
        <f t="shared" si="2241"/>
        <v>0</v>
      </c>
      <c r="ED244" s="216">
        <f t="shared" si="2241"/>
        <v>0</v>
      </c>
      <c r="EE244" s="216">
        <f t="shared" si="2241"/>
        <v>0</v>
      </c>
      <c r="EF244" s="216">
        <f t="shared" si="2241"/>
        <v>0</v>
      </c>
      <c r="EG244" s="216">
        <f t="shared" si="2241"/>
        <v>50</v>
      </c>
      <c r="EH244" s="216">
        <f t="shared" si="2241"/>
        <v>2370863.88</v>
      </c>
      <c r="EI244" s="216">
        <f t="shared" si="2241"/>
        <v>0</v>
      </c>
      <c r="EJ244" s="216">
        <f t="shared" si="2241"/>
        <v>0</v>
      </c>
      <c r="EK244" s="216"/>
      <c r="EL244" s="216"/>
      <c r="EM244" s="216">
        <f>SUM(EM245:EM263)</f>
        <v>2890</v>
      </c>
      <c r="EN244" s="216">
        <f t="shared" ref="EN244" si="2242">SUM(EN245:EN263)</f>
        <v>115774390.11599997</v>
      </c>
    </row>
    <row r="245" spans="1:144" s="16" customFormat="1" ht="45" customHeight="1" x14ac:dyDescent="0.25">
      <c r="A245" s="143"/>
      <c r="B245" s="73">
        <v>192</v>
      </c>
      <c r="C245" s="147" t="s">
        <v>555</v>
      </c>
      <c r="D245" s="217" t="s">
        <v>556</v>
      </c>
      <c r="E245" s="76">
        <v>17622</v>
      </c>
      <c r="F245" s="179">
        <v>1.98</v>
      </c>
      <c r="G245" s="78"/>
      <c r="H245" s="79">
        <v>1</v>
      </c>
      <c r="I245" s="80">
        <v>1.4</v>
      </c>
      <c r="J245" s="80">
        <v>1.68</v>
      </c>
      <c r="K245" s="80">
        <v>2.23</v>
      </c>
      <c r="L245" s="80">
        <v>2.57</v>
      </c>
      <c r="M245" s="192"/>
      <c r="N245" s="82">
        <f t="shared" ref="N245:N263" si="2243">(M245*$E245*$F245*$H245*$I245*N$10)</f>
        <v>0</v>
      </c>
      <c r="O245" s="192"/>
      <c r="P245" s="82">
        <f t="shared" ref="P245:P263" si="2244">(O245*$E245*$F245*$H245*$I245*P$10)</f>
        <v>0</v>
      </c>
      <c r="Q245" s="192"/>
      <c r="R245" s="82">
        <f t="shared" ref="R245:R263" si="2245">(Q245*$E245*$F245*$H245*$I245*R$10)</f>
        <v>0</v>
      </c>
      <c r="S245" s="192"/>
      <c r="T245" s="82">
        <f t="shared" ref="T245:T263" si="2246">(S245*$E245*$F245*$H245*$I245*T$10)</f>
        <v>0</v>
      </c>
      <c r="U245" s="192"/>
      <c r="V245" s="82">
        <f t="shared" ref="V245:V263" si="2247">(U245*$E245*$F245*$H245*$I245*V$10)</f>
        <v>0</v>
      </c>
      <c r="W245" s="192"/>
      <c r="X245" s="82">
        <f t="shared" ref="X245:X263" si="2248">(W245*$E245*$F245*$H245*$I245*X$10)</f>
        <v>0</v>
      </c>
      <c r="Y245" s="192"/>
      <c r="Z245" s="82">
        <f t="shared" ref="Z245:Z263" si="2249">(Y245*$E245*$F245*$H245*$I245*Z$10)</f>
        <v>0</v>
      </c>
      <c r="AA245" s="192"/>
      <c r="AB245" s="82">
        <f t="shared" ref="AB245:AB263" si="2250">(AA245*$E245*$F245*$H245*$I245*AB$10)</f>
        <v>0</v>
      </c>
      <c r="AC245" s="192"/>
      <c r="AD245" s="81">
        <f t="shared" ref="AD245:AD263" si="2251">SUM(AC245*$E245*$F245*$H245*$J245*$AD$10)</f>
        <v>0</v>
      </c>
      <c r="AE245" s="87"/>
      <c r="AF245" s="81">
        <f t="shared" ref="AF245:AF263" si="2252">SUM(AE245*$E245*$F245*$H245*$J245)</f>
        <v>0</v>
      </c>
      <c r="AG245" s="192"/>
      <c r="AH245" s="82">
        <f t="shared" ref="AH245:AH263" si="2253">(AG245*$E245*$F245*$H245*$I245*AH$10)</f>
        <v>0</v>
      </c>
      <c r="AI245" s="192"/>
      <c r="AJ245" s="82">
        <f t="shared" ref="AJ245:AJ263" si="2254">(AI245*$E245*$F245*$H245*$I245*AJ$10)</f>
        <v>0</v>
      </c>
      <c r="AK245" s="192"/>
      <c r="AL245" s="82">
        <f t="shared" ref="AL245:AL263" si="2255">(AK245*$E245*$F245*$H245*$I245*AL$10)</f>
        <v>0</v>
      </c>
      <c r="AM245" s="192"/>
      <c r="AN245" s="82">
        <f t="shared" ref="AN245:AN263" si="2256">(AM245*$E245*$F245*$H245*$I245*AN$10)</f>
        <v>0</v>
      </c>
      <c r="AO245" s="192"/>
      <c r="AP245" s="82">
        <f t="shared" ref="AP245:AP263" si="2257">(AO245*$E245*$F245*$H245*$I245*AP$10)</f>
        <v>0</v>
      </c>
      <c r="AQ245" s="192"/>
      <c r="AR245" s="82">
        <f t="shared" ref="AR245:AR263" si="2258">(AQ245*$E245*$F245*$H245*$I245*AR$10)</f>
        <v>0</v>
      </c>
      <c r="AS245" s="192"/>
      <c r="AT245" s="82">
        <f t="shared" ref="AT245:AT263" si="2259">(AS245*$E245*$F245*$H245*$I245*AT$10)</f>
        <v>0</v>
      </c>
      <c r="AU245" s="192"/>
      <c r="AV245" s="82">
        <f t="shared" ref="AV245:AV263" si="2260">(AU245*$E245*$F245*$H245*$I245*AV$10)</f>
        <v>0</v>
      </c>
      <c r="AW245" s="192"/>
      <c r="AX245" s="82">
        <f t="shared" ref="AX245:AX263" si="2261">(AW245*$E245*$F245*$H245*$I245*AX$10)</f>
        <v>0</v>
      </c>
      <c r="AY245" s="192"/>
      <c r="AZ245" s="82">
        <f t="shared" ref="AZ245:AZ263" si="2262">(AY245*$E245*$F245*$H245*$I245*AZ$10)</f>
        <v>0</v>
      </c>
      <c r="BA245" s="192"/>
      <c r="BB245" s="82">
        <f t="shared" ref="BB245:BB263" si="2263">(BA245*$E245*$F245*$H245*$I245*BB$10)</f>
        <v>0</v>
      </c>
      <c r="BC245" s="192"/>
      <c r="BD245" s="82">
        <f t="shared" ref="BD245:BD263" si="2264">(BC245*$E245*$F245*$H245*$I245*BD$10)</f>
        <v>0</v>
      </c>
      <c r="BE245" s="192"/>
      <c r="BF245" s="82">
        <f t="shared" ref="BF245:BF263" si="2265">(BE245*$E245*$F245*$H245*$I245*BF$10)</f>
        <v>0</v>
      </c>
      <c r="BG245" s="192"/>
      <c r="BH245" s="82">
        <f t="shared" ref="BH245:BH263" si="2266">(BG245*$E245*$F245*$H245*$I245*BH$10)</f>
        <v>0</v>
      </c>
      <c r="BI245" s="192"/>
      <c r="BJ245" s="82">
        <f t="shared" ref="BJ245:BJ263" si="2267">(BI245*$E245*$F245*$H245*$I245*BJ$10)</f>
        <v>0</v>
      </c>
      <c r="BK245" s="192"/>
      <c r="BL245" s="82">
        <f t="shared" ref="BL245:BL263" si="2268">(BK245*$E245*$F245*$H245*$I245*BL$10)</f>
        <v>0</v>
      </c>
      <c r="BM245" s="218"/>
      <c r="BN245" s="82">
        <f t="shared" ref="BN245:BN263" si="2269">(BM245*$E245*$F245*$H245*$I245*BN$10)</f>
        <v>0</v>
      </c>
      <c r="BO245" s="192"/>
      <c r="BP245" s="82">
        <f t="shared" ref="BP245:BP263" si="2270">(BO245*$E245*$F245*$H245*$I245*BP$10)</f>
        <v>0</v>
      </c>
      <c r="BQ245" s="192"/>
      <c r="BR245" s="82">
        <f t="shared" ref="BR245:BR263" si="2271">(BQ245*$E245*$F245*$H245*$I245*BR$10)</f>
        <v>0</v>
      </c>
      <c r="BS245" s="81"/>
      <c r="BT245" s="82">
        <f t="shared" ref="BT245:BT263" si="2272">(BS245*$E245*$F245*$H245*$I245*BT$10)</f>
        <v>0</v>
      </c>
      <c r="BU245" s="192"/>
      <c r="BV245" s="82">
        <f t="shared" ref="BV245:BV263" si="2273">(BU245*$E245*$F245*$H245*$I245*BV$10)</f>
        <v>0</v>
      </c>
      <c r="BW245" s="192"/>
      <c r="BX245" s="82">
        <f t="shared" ref="BX245:BX263" si="2274">(BW245*$E245*$F245*$H245*$I245*BX$10)</f>
        <v>0</v>
      </c>
      <c r="BY245" s="192"/>
      <c r="BZ245" s="82">
        <f t="shared" ref="BZ245:BZ263" si="2275">(BY245*$E245*$F245*$H245*$I245*BZ$10)</f>
        <v>0</v>
      </c>
      <c r="CA245" s="192"/>
      <c r="CB245" s="84">
        <f t="shared" ref="CB245:CB263" si="2276">SUM(CA245*$E245*$F245*$H245*$J245*CB$10)</f>
        <v>0</v>
      </c>
      <c r="CC245" s="192"/>
      <c r="CD245" s="84">
        <f t="shared" ref="CD245:CD263" si="2277">SUM(CC245*$E245*$F245*$H245*$J245*CD$10)</f>
        <v>0</v>
      </c>
      <c r="CE245" s="192"/>
      <c r="CF245" s="84">
        <f t="shared" ref="CF245:CF263" si="2278">SUM(CE245*$E245*$F245*$H245*$J245*CF$10)</f>
        <v>0</v>
      </c>
      <c r="CG245" s="192"/>
      <c r="CH245" s="84">
        <f t="shared" ref="CH245:CH263" si="2279">SUM(CG245*$E245*$F245*$H245*$J245*CH$10)</f>
        <v>0</v>
      </c>
      <c r="CI245" s="192"/>
      <c r="CJ245" s="84">
        <f t="shared" ref="CJ245:CJ263" si="2280">SUM(CI245*$E245*$F245*$H245*$J245*CJ$10)</f>
        <v>0</v>
      </c>
      <c r="CK245" s="192"/>
      <c r="CL245" s="84">
        <f t="shared" ref="CL245:CL263" si="2281">SUM(CK245*$E245*$F245*$H245*$J245*CL$10)</f>
        <v>0</v>
      </c>
      <c r="CM245" s="192"/>
      <c r="CN245" s="84">
        <f t="shared" ref="CN245:CN263" si="2282">SUM(CM245*$E245*$F245*$H245*$J245*CN$10)</f>
        <v>0</v>
      </c>
      <c r="CO245" s="192"/>
      <c r="CP245" s="84">
        <f t="shared" ref="CP245:CP263" si="2283">SUM(CO245*$E245*$F245*$H245*$J245*CP$10)</f>
        <v>0</v>
      </c>
      <c r="CQ245" s="192"/>
      <c r="CR245" s="84">
        <f t="shared" ref="CR245:CR263" si="2284">SUM(CQ245*$E245*$F245*$H245*$J245*CR$10)</f>
        <v>0</v>
      </c>
      <c r="CS245" s="192"/>
      <c r="CT245" s="84">
        <f t="shared" ref="CT245:CT263" si="2285">SUM(CS245*$E245*$F245*$H245*$J245*CT$10)</f>
        <v>0</v>
      </c>
      <c r="CU245" s="192"/>
      <c r="CV245" s="84">
        <f t="shared" ref="CV245:CV263" si="2286">SUM(CU245*$E245*$F245*$H245*$J245*CV$10)</f>
        <v>0</v>
      </c>
      <c r="CW245" s="81"/>
      <c r="CX245" s="84">
        <f t="shared" ref="CX245:CX263" si="2287">SUM(CW245*$E245*$F245*$H245*$J245*CX$10)</f>
        <v>0</v>
      </c>
      <c r="CY245" s="192"/>
      <c r="CZ245" s="84">
        <f t="shared" ref="CZ245:CZ263" si="2288">SUM(CY245*$E245*$F245*$H245*$J245*CZ$10)</f>
        <v>0</v>
      </c>
      <c r="DA245" s="81">
        <v>25</v>
      </c>
      <c r="DB245" s="84">
        <f t="shared" ref="DB245:DB263" si="2289">SUM(DA245*$E245*$F245*$H245*$J245*DB$10)</f>
        <v>1465445.52</v>
      </c>
      <c r="DC245" s="192"/>
      <c r="DD245" s="81">
        <f t="shared" ref="DD245:DD263" si="2290">SUM(DC245*$E245*$F245*$H245*$J245*DD$10)</f>
        <v>0</v>
      </c>
      <c r="DE245" s="85"/>
      <c r="DF245" s="81">
        <f t="shared" ref="DF245:DF263" si="2291">SUM(DE245*$E245*$F245*$H245*$J245*DF$10)</f>
        <v>0</v>
      </c>
      <c r="DG245" s="192"/>
      <c r="DH245" s="81">
        <f t="shared" ref="DH245:DH263" si="2292">SUM(DG245*$E245*$F245*$H245*$K245*DH$10)</f>
        <v>0</v>
      </c>
      <c r="DI245" s="192"/>
      <c r="DJ245" s="81">
        <f t="shared" ref="DJ245:DJ263" si="2293">SUM(DI245*$E245*$F245*$H245*$L245*DJ$10)</f>
        <v>0</v>
      </c>
      <c r="DK245" s="192"/>
      <c r="DL245" s="82">
        <f t="shared" ref="DL245:DL263" si="2294">(DK245*$E245*$F245*$H245*$I245*DL$10)</f>
        <v>0</v>
      </c>
      <c r="DM245" s="192"/>
      <c r="DN245" s="82">
        <f t="shared" ref="DN245:DN263" si="2295">(DM245*$E245*$F245*$H245*$I245*DN$10)</f>
        <v>0</v>
      </c>
      <c r="DO245" s="192"/>
      <c r="DP245" s="84">
        <f t="shared" ref="DP245:DP263" si="2296">SUM(DO245*$E245*$F245*$H245)</f>
        <v>0</v>
      </c>
      <c r="DQ245" s="192"/>
      <c r="DR245" s="87"/>
      <c r="DS245" s="81"/>
      <c r="DT245" s="82">
        <f t="shared" ref="DT245:DT263" si="2297">(DS245*$E245*$F245*$H245*$I245*DT$10)</f>
        <v>0</v>
      </c>
      <c r="DU245" s="81">
        <v>332</v>
      </c>
      <c r="DV245" s="82">
        <f t="shared" ref="DV245:DV263" si="2298">(DU245*$E245*$F245*$H245*$I245*DV$10)</f>
        <v>16217597.088</v>
      </c>
      <c r="DW245" s="81"/>
      <c r="DX245" s="87"/>
      <c r="DY245" s="86"/>
      <c r="DZ245" s="86"/>
      <c r="EA245" s="101"/>
      <c r="EB245" s="87">
        <f t="shared" ref="EB245:EB263" si="2299">(EA245*$E245*$F245*$H245*$I245)</f>
        <v>0</v>
      </c>
      <c r="EC245" s="101"/>
      <c r="ED245" s="101"/>
      <c r="EE245" s="101"/>
      <c r="EF245" s="88">
        <f t="shared" ref="EF245:EF263" si="2300">(EE245*$E245*$F245*$H245*$I245)</f>
        <v>0</v>
      </c>
      <c r="EG245" s="81">
        <v>20</v>
      </c>
      <c r="EH245" s="88">
        <f>(EG245*$E245*$F245*$H245*$I245)</f>
        <v>976963.67999999982</v>
      </c>
      <c r="EI245" s="149"/>
      <c r="EJ245" s="149"/>
      <c r="EK245" s="88"/>
      <c r="EL245" s="149"/>
      <c r="EM245" s="146">
        <f t="shared" ref="EM245:EN253" si="2301">SUM(M245,O245,Q245,S245,U245,W245,Y245,AA245,AC245,AE245,AG245,AI245,AK245,AM245,AO245,AQ245,AS245,AU245,AW245,AY245,BA245,BC245,BE245,BG245,BI245,BK245,BM245,BO245,BQ245,BS245,BU245,BW245,BY245,CA245,CC245,CE245,CG245,CI245,CK245,CM245,CO245,CQ245,CS245,CU245,CW245,CY245,DA245,DC245,DE245,DG245,DI245,DK245,DM245,DO245,DQ245,DS245,DU245,DW245,DY245,EA245,EC245,EG245)</f>
        <v>377</v>
      </c>
      <c r="EN245" s="146">
        <f t="shared" si="2301"/>
        <v>18660006.287999999</v>
      </c>
    </row>
    <row r="246" spans="1:144" s="16" customFormat="1" ht="45" customHeight="1" x14ac:dyDescent="0.25">
      <c r="A246" s="143"/>
      <c r="B246" s="73">
        <v>193</v>
      </c>
      <c r="C246" s="147" t="s">
        <v>557</v>
      </c>
      <c r="D246" s="217" t="s">
        <v>558</v>
      </c>
      <c r="E246" s="76">
        <v>17622</v>
      </c>
      <c r="F246" s="179">
        <v>2.31</v>
      </c>
      <c r="G246" s="78"/>
      <c r="H246" s="79">
        <v>1</v>
      </c>
      <c r="I246" s="80">
        <v>1.4</v>
      </c>
      <c r="J246" s="80">
        <v>1.68</v>
      </c>
      <c r="K246" s="80">
        <v>2.23</v>
      </c>
      <c r="L246" s="80">
        <v>2.57</v>
      </c>
      <c r="M246" s="62"/>
      <c r="N246" s="82">
        <f t="shared" si="2243"/>
        <v>0</v>
      </c>
      <c r="O246" s="219"/>
      <c r="P246" s="82">
        <f t="shared" si="2244"/>
        <v>0</v>
      </c>
      <c r="Q246" s="62"/>
      <c r="R246" s="82">
        <f t="shared" si="2245"/>
        <v>0</v>
      </c>
      <c r="S246" s="62"/>
      <c r="T246" s="82">
        <f t="shared" si="2246"/>
        <v>0</v>
      </c>
      <c r="U246" s="62"/>
      <c r="V246" s="82">
        <f t="shared" si="2247"/>
        <v>0</v>
      </c>
      <c r="W246" s="62"/>
      <c r="X246" s="82">
        <f t="shared" si="2248"/>
        <v>0</v>
      </c>
      <c r="Y246" s="62"/>
      <c r="Z246" s="82">
        <f t="shared" si="2249"/>
        <v>0</v>
      </c>
      <c r="AA246" s="62"/>
      <c r="AB246" s="82">
        <f t="shared" si="2250"/>
        <v>0</v>
      </c>
      <c r="AC246" s="62"/>
      <c r="AD246" s="81">
        <f t="shared" si="2251"/>
        <v>0</v>
      </c>
      <c r="AE246" s="87"/>
      <c r="AF246" s="81">
        <f t="shared" si="2252"/>
        <v>0</v>
      </c>
      <c r="AG246" s="62"/>
      <c r="AH246" s="82">
        <f t="shared" si="2253"/>
        <v>0</v>
      </c>
      <c r="AI246" s="62"/>
      <c r="AJ246" s="82">
        <f t="shared" si="2254"/>
        <v>0</v>
      </c>
      <c r="AK246" s="62"/>
      <c r="AL246" s="82">
        <f t="shared" si="2255"/>
        <v>0</v>
      </c>
      <c r="AM246" s="62"/>
      <c r="AN246" s="82">
        <f t="shared" si="2256"/>
        <v>0</v>
      </c>
      <c r="AO246" s="62"/>
      <c r="AP246" s="82">
        <f t="shared" si="2257"/>
        <v>0</v>
      </c>
      <c r="AQ246" s="62"/>
      <c r="AR246" s="82">
        <f t="shared" si="2258"/>
        <v>0</v>
      </c>
      <c r="AS246" s="62"/>
      <c r="AT246" s="82">
        <f t="shared" si="2259"/>
        <v>0</v>
      </c>
      <c r="AU246" s="62"/>
      <c r="AV246" s="82">
        <f t="shared" si="2260"/>
        <v>0</v>
      </c>
      <c r="AW246" s="62"/>
      <c r="AX246" s="82">
        <f t="shared" si="2261"/>
        <v>0</v>
      </c>
      <c r="AY246" s="62"/>
      <c r="AZ246" s="82">
        <f t="shared" si="2262"/>
        <v>0</v>
      </c>
      <c r="BA246" s="62"/>
      <c r="BB246" s="82">
        <f t="shared" si="2263"/>
        <v>0</v>
      </c>
      <c r="BC246" s="62"/>
      <c r="BD246" s="82">
        <f t="shared" si="2264"/>
        <v>0</v>
      </c>
      <c r="BE246" s="62"/>
      <c r="BF246" s="82">
        <f t="shared" si="2265"/>
        <v>0</v>
      </c>
      <c r="BG246" s="62"/>
      <c r="BH246" s="82">
        <f t="shared" si="2266"/>
        <v>0</v>
      </c>
      <c r="BI246" s="62"/>
      <c r="BJ246" s="82">
        <f t="shared" si="2267"/>
        <v>0</v>
      </c>
      <c r="BK246" s="62"/>
      <c r="BL246" s="82">
        <f t="shared" si="2268"/>
        <v>0</v>
      </c>
      <c r="BM246" s="220"/>
      <c r="BN246" s="82">
        <f t="shared" si="2269"/>
        <v>0</v>
      </c>
      <c r="BO246" s="62"/>
      <c r="BP246" s="82">
        <f t="shared" si="2270"/>
        <v>0</v>
      </c>
      <c r="BQ246" s="62"/>
      <c r="BR246" s="82">
        <f t="shared" si="2271"/>
        <v>0</v>
      </c>
      <c r="BS246" s="81"/>
      <c r="BT246" s="82">
        <f t="shared" si="2272"/>
        <v>0</v>
      </c>
      <c r="BU246" s="62"/>
      <c r="BV246" s="82">
        <f t="shared" si="2273"/>
        <v>0</v>
      </c>
      <c r="BW246" s="62"/>
      <c r="BX246" s="82">
        <f t="shared" si="2274"/>
        <v>0</v>
      </c>
      <c r="BY246" s="62"/>
      <c r="BZ246" s="82">
        <f t="shared" si="2275"/>
        <v>0</v>
      </c>
      <c r="CA246" s="62"/>
      <c r="CB246" s="84">
        <f t="shared" si="2276"/>
        <v>0</v>
      </c>
      <c r="CC246" s="62"/>
      <c r="CD246" s="84">
        <f t="shared" si="2277"/>
        <v>0</v>
      </c>
      <c r="CE246" s="62"/>
      <c r="CF246" s="84">
        <f t="shared" si="2278"/>
        <v>0</v>
      </c>
      <c r="CG246" s="62"/>
      <c r="CH246" s="84">
        <f t="shared" si="2279"/>
        <v>0</v>
      </c>
      <c r="CI246" s="62"/>
      <c r="CJ246" s="84">
        <f t="shared" si="2280"/>
        <v>0</v>
      </c>
      <c r="CK246" s="62"/>
      <c r="CL246" s="84">
        <f t="shared" si="2281"/>
        <v>0</v>
      </c>
      <c r="CM246" s="62"/>
      <c r="CN246" s="84">
        <f t="shared" si="2282"/>
        <v>0</v>
      </c>
      <c r="CO246" s="62"/>
      <c r="CP246" s="84">
        <f t="shared" si="2283"/>
        <v>0</v>
      </c>
      <c r="CQ246" s="62"/>
      <c r="CR246" s="84">
        <f t="shared" si="2284"/>
        <v>0</v>
      </c>
      <c r="CS246" s="62"/>
      <c r="CT246" s="84">
        <f t="shared" si="2285"/>
        <v>0</v>
      </c>
      <c r="CU246" s="62"/>
      <c r="CV246" s="84">
        <f t="shared" si="2286"/>
        <v>0</v>
      </c>
      <c r="CW246" s="81"/>
      <c r="CX246" s="84">
        <f t="shared" si="2287"/>
        <v>0</v>
      </c>
      <c r="CY246" s="62"/>
      <c r="CZ246" s="84">
        <f t="shared" si="2288"/>
        <v>0</v>
      </c>
      <c r="DA246" s="81">
        <v>5</v>
      </c>
      <c r="DB246" s="84">
        <f t="shared" si="2289"/>
        <v>341937.288</v>
      </c>
      <c r="DC246" s="62"/>
      <c r="DD246" s="81">
        <f t="shared" si="2290"/>
        <v>0</v>
      </c>
      <c r="DE246" s="85"/>
      <c r="DF246" s="81">
        <f t="shared" si="2291"/>
        <v>0</v>
      </c>
      <c r="DG246" s="62"/>
      <c r="DH246" s="81">
        <f t="shared" si="2292"/>
        <v>0</v>
      </c>
      <c r="DI246" s="62"/>
      <c r="DJ246" s="81">
        <f t="shared" si="2293"/>
        <v>0</v>
      </c>
      <c r="DK246" s="62"/>
      <c r="DL246" s="82">
        <f t="shared" si="2294"/>
        <v>0</v>
      </c>
      <c r="DM246" s="62"/>
      <c r="DN246" s="82">
        <f t="shared" si="2295"/>
        <v>0</v>
      </c>
      <c r="DO246" s="62"/>
      <c r="DP246" s="84">
        <f t="shared" si="2296"/>
        <v>0</v>
      </c>
      <c r="DQ246" s="62"/>
      <c r="DR246" s="87"/>
      <c r="DS246" s="81"/>
      <c r="DT246" s="82">
        <f t="shared" si="2297"/>
        <v>0</v>
      </c>
      <c r="DU246" s="81">
        <v>157</v>
      </c>
      <c r="DV246" s="82">
        <f t="shared" si="2298"/>
        <v>8947359.0360000003</v>
      </c>
      <c r="DW246" s="81"/>
      <c r="DX246" s="87"/>
      <c r="DY246" s="86"/>
      <c r="DZ246" s="86"/>
      <c r="EA246" s="101"/>
      <c r="EB246" s="87">
        <f t="shared" si="2299"/>
        <v>0</v>
      </c>
      <c r="EC246" s="101"/>
      <c r="ED246" s="101"/>
      <c r="EE246" s="101"/>
      <c r="EF246" s="88">
        <f t="shared" si="2300"/>
        <v>0</v>
      </c>
      <c r="EG246" s="81">
        <v>10</v>
      </c>
      <c r="EH246" s="88">
        <f>(EG246*$E246*$F246*$H246*$I246)</f>
        <v>569895.48</v>
      </c>
      <c r="EI246" s="149"/>
      <c r="EJ246" s="149"/>
      <c r="EK246" s="88"/>
      <c r="EL246" s="149"/>
      <c r="EM246" s="146">
        <f t="shared" si="2301"/>
        <v>172</v>
      </c>
      <c r="EN246" s="146">
        <f t="shared" si="2301"/>
        <v>9859191.8040000014</v>
      </c>
    </row>
    <row r="247" spans="1:144" s="16" customFormat="1" ht="60" customHeight="1" x14ac:dyDescent="0.25">
      <c r="A247" s="143"/>
      <c r="B247" s="73">
        <v>194</v>
      </c>
      <c r="C247" s="147" t="s">
        <v>559</v>
      </c>
      <c r="D247" s="217" t="s">
        <v>560</v>
      </c>
      <c r="E247" s="76">
        <v>17622</v>
      </c>
      <c r="F247" s="77">
        <v>1.52</v>
      </c>
      <c r="G247" s="78"/>
      <c r="H247" s="79">
        <v>1</v>
      </c>
      <c r="I247" s="80">
        <v>1.4</v>
      </c>
      <c r="J247" s="80">
        <v>1.68</v>
      </c>
      <c r="K247" s="80">
        <v>2.23</v>
      </c>
      <c r="L247" s="80">
        <v>2.57</v>
      </c>
      <c r="M247" s="62"/>
      <c r="N247" s="82">
        <f t="shared" si="2243"/>
        <v>0</v>
      </c>
      <c r="O247" s="219"/>
      <c r="P247" s="82">
        <f t="shared" si="2244"/>
        <v>0</v>
      </c>
      <c r="Q247" s="62"/>
      <c r="R247" s="82">
        <f t="shared" si="2245"/>
        <v>0</v>
      </c>
      <c r="S247" s="62"/>
      <c r="T247" s="82">
        <f t="shared" si="2246"/>
        <v>0</v>
      </c>
      <c r="U247" s="62"/>
      <c r="V247" s="82">
        <f t="shared" si="2247"/>
        <v>0</v>
      </c>
      <c r="W247" s="62"/>
      <c r="X247" s="82">
        <f t="shared" si="2248"/>
        <v>0</v>
      </c>
      <c r="Y247" s="62"/>
      <c r="Z247" s="82">
        <f t="shared" si="2249"/>
        <v>0</v>
      </c>
      <c r="AA247" s="62"/>
      <c r="AB247" s="82">
        <f t="shared" si="2250"/>
        <v>0</v>
      </c>
      <c r="AC247" s="62"/>
      <c r="AD247" s="81">
        <f t="shared" si="2251"/>
        <v>0</v>
      </c>
      <c r="AE247" s="87"/>
      <c r="AF247" s="81">
        <f t="shared" si="2252"/>
        <v>0</v>
      </c>
      <c r="AG247" s="62"/>
      <c r="AH247" s="82">
        <f t="shared" si="2253"/>
        <v>0</v>
      </c>
      <c r="AI247" s="62"/>
      <c r="AJ247" s="82">
        <f t="shared" si="2254"/>
        <v>0</v>
      </c>
      <c r="AK247" s="62"/>
      <c r="AL247" s="82">
        <f t="shared" si="2255"/>
        <v>0</v>
      </c>
      <c r="AM247" s="62"/>
      <c r="AN247" s="82">
        <f t="shared" si="2256"/>
        <v>0</v>
      </c>
      <c r="AO247" s="62"/>
      <c r="AP247" s="82">
        <f t="shared" si="2257"/>
        <v>0</v>
      </c>
      <c r="AQ247" s="62"/>
      <c r="AR247" s="82">
        <f t="shared" si="2258"/>
        <v>0</v>
      </c>
      <c r="AS247" s="62"/>
      <c r="AT247" s="82">
        <f t="shared" si="2259"/>
        <v>0</v>
      </c>
      <c r="AU247" s="62"/>
      <c r="AV247" s="82">
        <f t="shared" si="2260"/>
        <v>0</v>
      </c>
      <c r="AW247" s="62"/>
      <c r="AX247" s="82">
        <f t="shared" si="2261"/>
        <v>0</v>
      </c>
      <c r="AY247" s="62"/>
      <c r="AZ247" s="82">
        <f t="shared" si="2262"/>
        <v>0</v>
      </c>
      <c r="BA247" s="62"/>
      <c r="BB247" s="82">
        <f t="shared" si="2263"/>
        <v>0</v>
      </c>
      <c r="BC247" s="62"/>
      <c r="BD247" s="82">
        <f t="shared" si="2264"/>
        <v>0</v>
      </c>
      <c r="BE247" s="62"/>
      <c r="BF247" s="82">
        <f t="shared" si="2265"/>
        <v>0</v>
      </c>
      <c r="BG247" s="62"/>
      <c r="BH247" s="82">
        <f t="shared" si="2266"/>
        <v>0</v>
      </c>
      <c r="BI247" s="62"/>
      <c r="BJ247" s="82">
        <f t="shared" si="2267"/>
        <v>0</v>
      </c>
      <c r="BK247" s="62"/>
      <c r="BL247" s="82">
        <f t="shared" si="2268"/>
        <v>0</v>
      </c>
      <c r="BM247" s="220"/>
      <c r="BN247" s="82">
        <f t="shared" si="2269"/>
        <v>0</v>
      </c>
      <c r="BO247" s="62"/>
      <c r="BP247" s="82">
        <f t="shared" si="2270"/>
        <v>0</v>
      </c>
      <c r="BQ247" s="62"/>
      <c r="BR247" s="82">
        <f t="shared" si="2271"/>
        <v>0</v>
      </c>
      <c r="BS247" s="81"/>
      <c r="BT247" s="82">
        <f t="shared" si="2272"/>
        <v>0</v>
      </c>
      <c r="BU247" s="62"/>
      <c r="BV247" s="82">
        <f t="shared" si="2273"/>
        <v>0</v>
      </c>
      <c r="BW247" s="62"/>
      <c r="BX247" s="82">
        <f t="shared" si="2274"/>
        <v>0</v>
      </c>
      <c r="BY247" s="62"/>
      <c r="BZ247" s="82">
        <f t="shared" si="2275"/>
        <v>0</v>
      </c>
      <c r="CA247" s="62"/>
      <c r="CB247" s="84">
        <f t="shared" si="2276"/>
        <v>0</v>
      </c>
      <c r="CC247" s="62"/>
      <c r="CD247" s="84">
        <f t="shared" si="2277"/>
        <v>0</v>
      </c>
      <c r="CE247" s="62"/>
      <c r="CF247" s="84">
        <f t="shared" si="2278"/>
        <v>0</v>
      </c>
      <c r="CG247" s="62"/>
      <c r="CH247" s="84">
        <f t="shared" si="2279"/>
        <v>0</v>
      </c>
      <c r="CI247" s="62"/>
      <c r="CJ247" s="84">
        <f t="shared" si="2280"/>
        <v>0</v>
      </c>
      <c r="CK247" s="62"/>
      <c r="CL247" s="84">
        <f t="shared" si="2281"/>
        <v>0</v>
      </c>
      <c r="CM247" s="62"/>
      <c r="CN247" s="84">
        <f t="shared" si="2282"/>
        <v>0</v>
      </c>
      <c r="CO247" s="62"/>
      <c r="CP247" s="84">
        <f t="shared" si="2283"/>
        <v>0</v>
      </c>
      <c r="CQ247" s="62"/>
      <c r="CR247" s="84">
        <f t="shared" si="2284"/>
        <v>0</v>
      </c>
      <c r="CS247" s="62"/>
      <c r="CT247" s="84">
        <f t="shared" si="2285"/>
        <v>0</v>
      </c>
      <c r="CU247" s="62"/>
      <c r="CV247" s="84">
        <f t="shared" si="2286"/>
        <v>0</v>
      </c>
      <c r="CW247" s="81"/>
      <c r="CX247" s="84">
        <f t="shared" si="2287"/>
        <v>0</v>
      </c>
      <c r="CY247" s="62"/>
      <c r="CZ247" s="84">
        <f t="shared" si="2288"/>
        <v>0</v>
      </c>
      <c r="DA247" s="81"/>
      <c r="DB247" s="84">
        <f t="shared" si="2289"/>
        <v>0</v>
      </c>
      <c r="DC247" s="62"/>
      <c r="DD247" s="81">
        <f t="shared" si="2290"/>
        <v>0</v>
      </c>
      <c r="DE247" s="85"/>
      <c r="DF247" s="81">
        <f t="shared" si="2291"/>
        <v>0</v>
      </c>
      <c r="DG247" s="62"/>
      <c r="DH247" s="81">
        <f t="shared" si="2292"/>
        <v>0</v>
      </c>
      <c r="DI247" s="62"/>
      <c r="DJ247" s="81">
        <f t="shared" si="2293"/>
        <v>0</v>
      </c>
      <c r="DK247" s="62"/>
      <c r="DL247" s="82">
        <f t="shared" si="2294"/>
        <v>0</v>
      </c>
      <c r="DM247" s="62"/>
      <c r="DN247" s="82">
        <f t="shared" si="2295"/>
        <v>0</v>
      </c>
      <c r="DO247" s="62"/>
      <c r="DP247" s="84">
        <f t="shared" si="2296"/>
        <v>0</v>
      </c>
      <c r="DQ247" s="62"/>
      <c r="DR247" s="87"/>
      <c r="DS247" s="81"/>
      <c r="DT247" s="82">
        <f t="shared" si="2297"/>
        <v>0</v>
      </c>
      <c r="DU247" s="81">
        <v>1257</v>
      </c>
      <c r="DV247" s="82">
        <f t="shared" si="2298"/>
        <v>47137017.311999992</v>
      </c>
      <c r="DW247" s="81"/>
      <c r="DX247" s="87"/>
      <c r="DY247" s="86"/>
      <c r="DZ247" s="86"/>
      <c r="EA247" s="101"/>
      <c r="EB247" s="87">
        <f t="shared" si="2299"/>
        <v>0</v>
      </c>
      <c r="EC247" s="101"/>
      <c r="ED247" s="101"/>
      <c r="EE247" s="101"/>
      <c r="EF247" s="88">
        <f t="shared" si="2300"/>
        <v>0</v>
      </c>
      <c r="EG247" s="81">
        <v>10</v>
      </c>
      <c r="EH247" s="88">
        <f>(EG247*$E247*$F247*$H247*$I247)</f>
        <v>374996.16000000003</v>
      </c>
      <c r="EI247" s="149"/>
      <c r="EJ247" s="149"/>
      <c r="EK247" s="88"/>
      <c r="EL247" s="149"/>
      <c r="EM247" s="146">
        <f t="shared" si="2301"/>
        <v>1267</v>
      </c>
      <c r="EN247" s="146">
        <f t="shared" si="2301"/>
        <v>47512013.471999988</v>
      </c>
    </row>
    <row r="248" spans="1:144" s="16" customFormat="1" ht="60" customHeight="1" x14ac:dyDescent="0.25">
      <c r="A248" s="143"/>
      <c r="B248" s="73">
        <v>195</v>
      </c>
      <c r="C248" s="147" t="s">
        <v>561</v>
      </c>
      <c r="D248" s="217" t="s">
        <v>562</v>
      </c>
      <c r="E248" s="76">
        <v>17622</v>
      </c>
      <c r="F248" s="77">
        <v>1.82</v>
      </c>
      <c r="G248" s="78"/>
      <c r="H248" s="79">
        <v>1</v>
      </c>
      <c r="I248" s="80">
        <v>1.4</v>
      </c>
      <c r="J248" s="80">
        <v>1.68</v>
      </c>
      <c r="K248" s="80">
        <v>2.23</v>
      </c>
      <c r="L248" s="80">
        <v>2.57</v>
      </c>
      <c r="M248" s="62"/>
      <c r="N248" s="82">
        <f t="shared" si="2243"/>
        <v>0</v>
      </c>
      <c r="O248" s="219"/>
      <c r="P248" s="82">
        <f t="shared" si="2244"/>
        <v>0</v>
      </c>
      <c r="Q248" s="62"/>
      <c r="R248" s="82">
        <f t="shared" si="2245"/>
        <v>0</v>
      </c>
      <c r="S248" s="62"/>
      <c r="T248" s="82">
        <f t="shared" si="2246"/>
        <v>0</v>
      </c>
      <c r="U248" s="62"/>
      <c r="V248" s="82">
        <f t="shared" si="2247"/>
        <v>0</v>
      </c>
      <c r="W248" s="62"/>
      <c r="X248" s="82">
        <f t="shared" si="2248"/>
        <v>0</v>
      </c>
      <c r="Y248" s="62"/>
      <c r="Z248" s="82">
        <f t="shared" si="2249"/>
        <v>0</v>
      </c>
      <c r="AA248" s="62"/>
      <c r="AB248" s="82">
        <f t="shared" si="2250"/>
        <v>0</v>
      </c>
      <c r="AC248" s="62"/>
      <c r="AD248" s="81">
        <f t="shared" si="2251"/>
        <v>0</v>
      </c>
      <c r="AE248" s="87"/>
      <c r="AF248" s="81">
        <f t="shared" si="2252"/>
        <v>0</v>
      </c>
      <c r="AG248" s="62"/>
      <c r="AH248" s="82">
        <f t="shared" si="2253"/>
        <v>0</v>
      </c>
      <c r="AI248" s="62"/>
      <c r="AJ248" s="82">
        <f t="shared" si="2254"/>
        <v>0</v>
      </c>
      <c r="AK248" s="62"/>
      <c r="AL248" s="82">
        <f t="shared" si="2255"/>
        <v>0</v>
      </c>
      <c r="AM248" s="62"/>
      <c r="AN248" s="82">
        <f t="shared" si="2256"/>
        <v>0</v>
      </c>
      <c r="AO248" s="62"/>
      <c r="AP248" s="82">
        <f t="shared" si="2257"/>
        <v>0</v>
      </c>
      <c r="AQ248" s="62"/>
      <c r="AR248" s="82">
        <f t="shared" si="2258"/>
        <v>0</v>
      </c>
      <c r="AS248" s="62"/>
      <c r="AT248" s="82">
        <f t="shared" si="2259"/>
        <v>0</v>
      </c>
      <c r="AU248" s="62"/>
      <c r="AV248" s="82">
        <f t="shared" si="2260"/>
        <v>0</v>
      </c>
      <c r="AW248" s="62"/>
      <c r="AX248" s="82">
        <f t="shared" si="2261"/>
        <v>0</v>
      </c>
      <c r="AY248" s="62"/>
      <c r="AZ248" s="82">
        <f t="shared" si="2262"/>
        <v>0</v>
      </c>
      <c r="BA248" s="62"/>
      <c r="BB248" s="82">
        <f t="shared" si="2263"/>
        <v>0</v>
      </c>
      <c r="BC248" s="62"/>
      <c r="BD248" s="82">
        <f t="shared" si="2264"/>
        <v>0</v>
      </c>
      <c r="BE248" s="62"/>
      <c r="BF248" s="82">
        <f t="shared" si="2265"/>
        <v>0</v>
      </c>
      <c r="BG248" s="62"/>
      <c r="BH248" s="82">
        <f t="shared" si="2266"/>
        <v>0</v>
      </c>
      <c r="BI248" s="62"/>
      <c r="BJ248" s="82">
        <f t="shared" si="2267"/>
        <v>0</v>
      </c>
      <c r="BK248" s="62"/>
      <c r="BL248" s="82">
        <f t="shared" si="2268"/>
        <v>0</v>
      </c>
      <c r="BM248" s="220"/>
      <c r="BN248" s="82">
        <f t="shared" si="2269"/>
        <v>0</v>
      </c>
      <c r="BO248" s="62"/>
      <c r="BP248" s="82">
        <f t="shared" si="2270"/>
        <v>0</v>
      </c>
      <c r="BQ248" s="62"/>
      <c r="BR248" s="82">
        <f t="shared" si="2271"/>
        <v>0</v>
      </c>
      <c r="BS248" s="81"/>
      <c r="BT248" s="82">
        <f t="shared" si="2272"/>
        <v>0</v>
      </c>
      <c r="BU248" s="62"/>
      <c r="BV248" s="82">
        <f t="shared" si="2273"/>
        <v>0</v>
      </c>
      <c r="BW248" s="62"/>
      <c r="BX248" s="82">
        <f t="shared" si="2274"/>
        <v>0</v>
      </c>
      <c r="BY248" s="62"/>
      <c r="BZ248" s="82">
        <f t="shared" si="2275"/>
        <v>0</v>
      </c>
      <c r="CA248" s="62"/>
      <c r="CB248" s="84">
        <f t="shared" si="2276"/>
        <v>0</v>
      </c>
      <c r="CC248" s="62"/>
      <c r="CD248" s="84">
        <f t="shared" si="2277"/>
        <v>0</v>
      </c>
      <c r="CE248" s="62"/>
      <c r="CF248" s="84">
        <f t="shared" si="2278"/>
        <v>0</v>
      </c>
      <c r="CG248" s="62"/>
      <c r="CH248" s="84">
        <f t="shared" si="2279"/>
        <v>0</v>
      </c>
      <c r="CI248" s="62"/>
      <c r="CJ248" s="84">
        <f t="shared" si="2280"/>
        <v>0</v>
      </c>
      <c r="CK248" s="62"/>
      <c r="CL248" s="84">
        <f t="shared" si="2281"/>
        <v>0</v>
      </c>
      <c r="CM248" s="62"/>
      <c r="CN248" s="84">
        <f t="shared" si="2282"/>
        <v>0</v>
      </c>
      <c r="CO248" s="62"/>
      <c r="CP248" s="84">
        <f t="shared" si="2283"/>
        <v>0</v>
      </c>
      <c r="CQ248" s="62"/>
      <c r="CR248" s="84">
        <f t="shared" si="2284"/>
        <v>0</v>
      </c>
      <c r="CS248" s="62"/>
      <c r="CT248" s="84">
        <f t="shared" si="2285"/>
        <v>0</v>
      </c>
      <c r="CU248" s="62"/>
      <c r="CV248" s="84">
        <f t="shared" si="2286"/>
        <v>0</v>
      </c>
      <c r="CW248" s="81"/>
      <c r="CX248" s="84">
        <f t="shared" si="2287"/>
        <v>0</v>
      </c>
      <c r="CY248" s="62"/>
      <c r="CZ248" s="84">
        <f t="shared" si="2288"/>
        <v>0</v>
      </c>
      <c r="DA248" s="62"/>
      <c r="DB248" s="84">
        <f t="shared" si="2289"/>
        <v>0</v>
      </c>
      <c r="DC248" s="62"/>
      <c r="DD248" s="81">
        <f t="shared" si="2290"/>
        <v>0</v>
      </c>
      <c r="DE248" s="85"/>
      <c r="DF248" s="81">
        <f t="shared" si="2291"/>
        <v>0</v>
      </c>
      <c r="DG248" s="62"/>
      <c r="DH248" s="81">
        <f t="shared" si="2292"/>
        <v>0</v>
      </c>
      <c r="DI248" s="62"/>
      <c r="DJ248" s="81">
        <f t="shared" si="2293"/>
        <v>0</v>
      </c>
      <c r="DK248" s="62"/>
      <c r="DL248" s="82">
        <f t="shared" si="2294"/>
        <v>0</v>
      </c>
      <c r="DM248" s="62"/>
      <c r="DN248" s="82">
        <f t="shared" si="2295"/>
        <v>0</v>
      </c>
      <c r="DO248" s="62"/>
      <c r="DP248" s="84">
        <f t="shared" si="2296"/>
        <v>0</v>
      </c>
      <c r="DQ248" s="62"/>
      <c r="DR248" s="87"/>
      <c r="DS248" s="81"/>
      <c r="DT248" s="82">
        <f t="shared" si="2297"/>
        <v>0</v>
      </c>
      <c r="DU248" s="81">
        <v>576</v>
      </c>
      <c r="DV248" s="82">
        <f t="shared" si="2298"/>
        <v>25862893.055999998</v>
      </c>
      <c r="DW248" s="81"/>
      <c r="DX248" s="87"/>
      <c r="DY248" s="86"/>
      <c r="DZ248" s="86"/>
      <c r="EA248" s="101"/>
      <c r="EB248" s="87">
        <f t="shared" si="2299"/>
        <v>0</v>
      </c>
      <c r="EC248" s="101"/>
      <c r="ED248" s="101"/>
      <c r="EE248" s="101"/>
      <c r="EF248" s="88">
        <f t="shared" si="2300"/>
        <v>0</v>
      </c>
      <c r="EG248" s="81">
        <v>10</v>
      </c>
      <c r="EH248" s="88">
        <f>(EG248*$E248*$F248*$H248*$I248)</f>
        <v>449008.56</v>
      </c>
      <c r="EI248" s="149"/>
      <c r="EJ248" s="149"/>
      <c r="EK248" s="88"/>
      <c r="EL248" s="149"/>
      <c r="EM248" s="146">
        <f t="shared" si="2301"/>
        <v>586</v>
      </c>
      <c r="EN248" s="146">
        <f t="shared" si="2301"/>
        <v>26311901.615999997</v>
      </c>
    </row>
    <row r="249" spans="1:144" s="16" customFormat="1" ht="30" customHeight="1" x14ac:dyDescent="0.25">
      <c r="A249" s="143"/>
      <c r="B249" s="73">
        <v>196</v>
      </c>
      <c r="C249" s="147" t="s">
        <v>563</v>
      </c>
      <c r="D249" s="217" t="s">
        <v>564</v>
      </c>
      <c r="E249" s="76">
        <v>17622</v>
      </c>
      <c r="F249" s="77">
        <v>1.39</v>
      </c>
      <c r="G249" s="78"/>
      <c r="H249" s="79">
        <v>1</v>
      </c>
      <c r="I249" s="80">
        <v>1.4</v>
      </c>
      <c r="J249" s="80">
        <v>1.68</v>
      </c>
      <c r="K249" s="80">
        <v>2.23</v>
      </c>
      <c r="L249" s="80">
        <v>2.57</v>
      </c>
      <c r="M249" s="62"/>
      <c r="N249" s="82">
        <f t="shared" si="2243"/>
        <v>0</v>
      </c>
      <c r="O249" s="219"/>
      <c r="P249" s="82">
        <f t="shared" si="2244"/>
        <v>0</v>
      </c>
      <c r="Q249" s="62"/>
      <c r="R249" s="82">
        <f t="shared" si="2245"/>
        <v>0</v>
      </c>
      <c r="S249" s="62"/>
      <c r="T249" s="82">
        <f t="shared" si="2246"/>
        <v>0</v>
      </c>
      <c r="U249" s="62"/>
      <c r="V249" s="82">
        <f t="shared" si="2247"/>
        <v>0</v>
      </c>
      <c r="W249" s="62"/>
      <c r="X249" s="82">
        <f t="shared" si="2248"/>
        <v>0</v>
      </c>
      <c r="Y249" s="62"/>
      <c r="Z249" s="82">
        <f t="shared" si="2249"/>
        <v>0</v>
      </c>
      <c r="AA249" s="62"/>
      <c r="AB249" s="82">
        <f t="shared" si="2250"/>
        <v>0</v>
      </c>
      <c r="AC249" s="62"/>
      <c r="AD249" s="81">
        <f t="shared" si="2251"/>
        <v>0</v>
      </c>
      <c r="AE249" s="87"/>
      <c r="AF249" s="81">
        <f t="shared" si="2252"/>
        <v>0</v>
      </c>
      <c r="AG249" s="62"/>
      <c r="AH249" s="82">
        <f t="shared" si="2253"/>
        <v>0</v>
      </c>
      <c r="AI249" s="62"/>
      <c r="AJ249" s="82">
        <f t="shared" si="2254"/>
        <v>0</v>
      </c>
      <c r="AK249" s="62"/>
      <c r="AL249" s="82">
        <f t="shared" si="2255"/>
        <v>0</v>
      </c>
      <c r="AM249" s="62"/>
      <c r="AN249" s="82">
        <f t="shared" si="2256"/>
        <v>0</v>
      </c>
      <c r="AO249" s="62"/>
      <c r="AP249" s="82">
        <f t="shared" si="2257"/>
        <v>0</v>
      </c>
      <c r="AQ249" s="62"/>
      <c r="AR249" s="82">
        <f t="shared" si="2258"/>
        <v>0</v>
      </c>
      <c r="AS249" s="62"/>
      <c r="AT249" s="82">
        <f t="shared" si="2259"/>
        <v>0</v>
      </c>
      <c r="AU249" s="62"/>
      <c r="AV249" s="82">
        <f t="shared" si="2260"/>
        <v>0</v>
      </c>
      <c r="AW249" s="62"/>
      <c r="AX249" s="82">
        <f t="shared" si="2261"/>
        <v>0</v>
      </c>
      <c r="AY249" s="62"/>
      <c r="AZ249" s="82">
        <f t="shared" si="2262"/>
        <v>0</v>
      </c>
      <c r="BA249" s="62"/>
      <c r="BB249" s="82">
        <f t="shared" si="2263"/>
        <v>0</v>
      </c>
      <c r="BC249" s="62"/>
      <c r="BD249" s="82">
        <f t="shared" si="2264"/>
        <v>0</v>
      </c>
      <c r="BE249" s="62"/>
      <c r="BF249" s="82">
        <f t="shared" si="2265"/>
        <v>0</v>
      </c>
      <c r="BG249" s="62"/>
      <c r="BH249" s="82">
        <f t="shared" si="2266"/>
        <v>0</v>
      </c>
      <c r="BI249" s="62"/>
      <c r="BJ249" s="82">
        <f t="shared" si="2267"/>
        <v>0</v>
      </c>
      <c r="BK249" s="62"/>
      <c r="BL249" s="82">
        <f t="shared" si="2268"/>
        <v>0</v>
      </c>
      <c r="BM249" s="220"/>
      <c r="BN249" s="82">
        <f t="shared" si="2269"/>
        <v>0</v>
      </c>
      <c r="BO249" s="62"/>
      <c r="BP249" s="82">
        <f t="shared" si="2270"/>
        <v>0</v>
      </c>
      <c r="BQ249" s="62"/>
      <c r="BR249" s="82">
        <f t="shared" si="2271"/>
        <v>0</v>
      </c>
      <c r="BS249" s="81"/>
      <c r="BT249" s="82">
        <f t="shared" si="2272"/>
        <v>0</v>
      </c>
      <c r="BU249" s="62"/>
      <c r="BV249" s="82">
        <f t="shared" si="2273"/>
        <v>0</v>
      </c>
      <c r="BW249" s="62"/>
      <c r="BX249" s="82">
        <f t="shared" si="2274"/>
        <v>0</v>
      </c>
      <c r="BY249" s="62"/>
      <c r="BZ249" s="82">
        <f t="shared" si="2275"/>
        <v>0</v>
      </c>
      <c r="CA249" s="62"/>
      <c r="CB249" s="84">
        <f t="shared" si="2276"/>
        <v>0</v>
      </c>
      <c r="CC249" s="62"/>
      <c r="CD249" s="84">
        <f t="shared" si="2277"/>
        <v>0</v>
      </c>
      <c r="CE249" s="62"/>
      <c r="CF249" s="84">
        <f t="shared" si="2278"/>
        <v>0</v>
      </c>
      <c r="CG249" s="62"/>
      <c r="CH249" s="84">
        <f t="shared" si="2279"/>
        <v>0</v>
      </c>
      <c r="CI249" s="62"/>
      <c r="CJ249" s="84">
        <f t="shared" si="2280"/>
        <v>0</v>
      </c>
      <c r="CK249" s="62"/>
      <c r="CL249" s="84">
        <f t="shared" si="2281"/>
        <v>0</v>
      </c>
      <c r="CM249" s="62"/>
      <c r="CN249" s="84">
        <f t="shared" si="2282"/>
        <v>0</v>
      </c>
      <c r="CO249" s="62"/>
      <c r="CP249" s="84">
        <f t="shared" si="2283"/>
        <v>0</v>
      </c>
      <c r="CQ249" s="62"/>
      <c r="CR249" s="84">
        <f t="shared" si="2284"/>
        <v>0</v>
      </c>
      <c r="CS249" s="62"/>
      <c r="CT249" s="84">
        <f t="shared" si="2285"/>
        <v>0</v>
      </c>
      <c r="CU249" s="62"/>
      <c r="CV249" s="84">
        <f t="shared" si="2286"/>
        <v>0</v>
      </c>
      <c r="CW249" s="81"/>
      <c r="CX249" s="84">
        <f t="shared" si="2287"/>
        <v>0</v>
      </c>
      <c r="CY249" s="62"/>
      <c r="CZ249" s="84">
        <f t="shared" si="2288"/>
        <v>0</v>
      </c>
      <c r="DA249" s="62"/>
      <c r="DB249" s="84">
        <f t="shared" si="2289"/>
        <v>0</v>
      </c>
      <c r="DC249" s="62"/>
      <c r="DD249" s="81">
        <f t="shared" si="2290"/>
        <v>0</v>
      </c>
      <c r="DE249" s="85"/>
      <c r="DF249" s="81">
        <f t="shared" si="2291"/>
        <v>0</v>
      </c>
      <c r="DG249" s="62"/>
      <c r="DH249" s="81">
        <f t="shared" si="2292"/>
        <v>0</v>
      </c>
      <c r="DI249" s="62"/>
      <c r="DJ249" s="81">
        <f t="shared" si="2293"/>
        <v>0</v>
      </c>
      <c r="DK249" s="62"/>
      <c r="DL249" s="82">
        <f t="shared" si="2294"/>
        <v>0</v>
      </c>
      <c r="DM249" s="62"/>
      <c r="DN249" s="82">
        <f t="shared" si="2295"/>
        <v>0</v>
      </c>
      <c r="DO249" s="62"/>
      <c r="DP249" s="84">
        <f t="shared" si="2296"/>
        <v>0</v>
      </c>
      <c r="DQ249" s="62"/>
      <c r="DR249" s="87"/>
      <c r="DS249" s="81"/>
      <c r="DT249" s="82">
        <f t="shared" si="2297"/>
        <v>0</v>
      </c>
      <c r="DU249" s="81">
        <v>27</v>
      </c>
      <c r="DV249" s="82">
        <f t="shared" si="2298"/>
        <v>925895.12399999984</v>
      </c>
      <c r="DW249" s="81"/>
      <c r="DX249" s="87"/>
      <c r="DY249" s="86"/>
      <c r="DZ249" s="86"/>
      <c r="EA249" s="101"/>
      <c r="EB249" s="87">
        <f t="shared" si="2299"/>
        <v>0</v>
      </c>
      <c r="EC249" s="101"/>
      <c r="ED249" s="101"/>
      <c r="EE249" s="101"/>
      <c r="EF249" s="88">
        <f t="shared" si="2300"/>
        <v>0</v>
      </c>
      <c r="EG249" s="101"/>
      <c r="EH249" s="149"/>
      <c r="EI249" s="149"/>
      <c r="EJ249" s="149"/>
      <c r="EK249" s="88"/>
      <c r="EL249" s="149"/>
      <c r="EM249" s="146">
        <f t="shared" si="2301"/>
        <v>27</v>
      </c>
      <c r="EN249" s="146">
        <f t="shared" si="2301"/>
        <v>925895.12399999984</v>
      </c>
    </row>
    <row r="250" spans="1:144" s="16" customFormat="1" ht="30" customHeight="1" x14ac:dyDescent="0.25">
      <c r="A250" s="143"/>
      <c r="B250" s="73">
        <v>197</v>
      </c>
      <c r="C250" s="147" t="s">
        <v>565</v>
      </c>
      <c r="D250" s="217" t="s">
        <v>566</v>
      </c>
      <c r="E250" s="76">
        <v>17622</v>
      </c>
      <c r="F250" s="77">
        <v>1.67</v>
      </c>
      <c r="G250" s="78"/>
      <c r="H250" s="79">
        <v>1</v>
      </c>
      <c r="I250" s="80">
        <v>1.4</v>
      </c>
      <c r="J250" s="80">
        <v>1.68</v>
      </c>
      <c r="K250" s="80">
        <v>2.23</v>
      </c>
      <c r="L250" s="80">
        <v>2.57</v>
      </c>
      <c r="M250" s="62"/>
      <c r="N250" s="82">
        <f t="shared" si="2243"/>
        <v>0</v>
      </c>
      <c r="O250" s="219"/>
      <c r="P250" s="82">
        <f t="shared" si="2244"/>
        <v>0</v>
      </c>
      <c r="Q250" s="62"/>
      <c r="R250" s="82">
        <f t="shared" si="2245"/>
        <v>0</v>
      </c>
      <c r="S250" s="62"/>
      <c r="T250" s="82">
        <f t="shared" si="2246"/>
        <v>0</v>
      </c>
      <c r="U250" s="62"/>
      <c r="V250" s="82">
        <f t="shared" si="2247"/>
        <v>0</v>
      </c>
      <c r="W250" s="62"/>
      <c r="X250" s="82">
        <f t="shared" si="2248"/>
        <v>0</v>
      </c>
      <c r="Y250" s="62"/>
      <c r="Z250" s="82">
        <f t="shared" si="2249"/>
        <v>0</v>
      </c>
      <c r="AA250" s="62"/>
      <c r="AB250" s="82">
        <f t="shared" si="2250"/>
        <v>0</v>
      </c>
      <c r="AC250" s="62"/>
      <c r="AD250" s="81">
        <f t="shared" si="2251"/>
        <v>0</v>
      </c>
      <c r="AE250" s="87"/>
      <c r="AF250" s="81">
        <f t="shared" si="2252"/>
        <v>0</v>
      </c>
      <c r="AG250" s="62"/>
      <c r="AH250" s="82">
        <f t="shared" si="2253"/>
        <v>0</v>
      </c>
      <c r="AI250" s="62"/>
      <c r="AJ250" s="82">
        <f t="shared" si="2254"/>
        <v>0</v>
      </c>
      <c r="AK250" s="62"/>
      <c r="AL250" s="82">
        <f t="shared" si="2255"/>
        <v>0</v>
      </c>
      <c r="AM250" s="62"/>
      <c r="AN250" s="82">
        <f t="shared" si="2256"/>
        <v>0</v>
      </c>
      <c r="AO250" s="62"/>
      <c r="AP250" s="82">
        <f t="shared" si="2257"/>
        <v>0</v>
      </c>
      <c r="AQ250" s="62"/>
      <c r="AR250" s="82">
        <f t="shared" si="2258"/>
        <v>0</v>
      </c>
      <c r="AS250" s="62"/>
      <c r="AT250" s="82">
        <f t="shared" si="2259"/>
        <v>0</v>
      </c>
      <c r="AU250" s="62"/>
      <c r="AV250" s="82">
        <f t="shared" si="2260"/>
        <v>0</v>
      </c>
      <c r="AW250" s="62"/>
      <c r="AX250" s="82">
        <f t="shared" si="2261"/>
        <v>0</v>
      </c>
      <c r="AY250" s="62"/>
      <c r="AZ250" s="82">
        <f t="shared" si="2262"/>
        <v>0</v>
      </c>
      <c r="BA250" s="62"/>
      <c r="BB250" s="82">
        <f t="shared" si="2263"/>
        <v>0</v>
      </c>
      <c r="BC250" s="62"/>
      <c r="BD250" s="82">
        <f t="shared" si="2264"/>
        <v>0</v>
      </c>
      <c r="BE250" s="62"/>
      <c r="BF250" s="82">
        <f t="shared" si="2265"/>
        <v>0</v>
      </c>
      <c r="BG250" s="62"/>
      <c r="BH250" s="82">
        <f t="shared" si="2266"/>
        <v>0</v>
      </c>
      <c r="BI250" s="62"/>
      <c r="BJ250" s="82">
        <f t="shared" si="2267"/>
        <v>0</v>
      </c>
      <c r="BK250" s="62"/>
      <c r="BL250" s="82">
        <f t="shared" si="2268"/>
        <v>0</v>
      </c>
      <c r="BM250" s="220"/>
      <c r="BN250" s="82">
        <f t="shared" si="2269"/>
        <v>0</v>
      </c>
      <c r="BO250" s="62"/>
      <c r="BP250" s="82">
        <f t="shared" si="2270"/>
        <v>0</v>
      </c>
      <c r="BQ250" s="62"/>
      <c r="BR250" s="82">
        <f t="shared" si="2271"/>
        <v>0</v>
      </c>
      <c r="BS250" s="81"/>
      <c r="BT250" s="82">
        <f t="shared" si="2272"/>
        <v>0</v>
      </c>
      <c r="BU250" s="62"/>
      <c r="BV250" s="82">
        <f t="shared" si="2273"/>
        <v>0</v>
      </c>
      <c r="BW250" s="62"/>
      <c r="BX250" s="82">
        <f t="shared" si="2274"/>
        <v>0</v>
      </c>
      <c r="BY250" s="62"/>
      <c r="BZ250" s="82">
        <f t="shared" si="2275"/>
        <v>0</v>
      </c>
      <c r="CA250" s="62"/>
      <c r="CB250" s="84">
        <f t="shared" si="2276"/>
        <v>0</v>
      </c>
      <c r="CC250" s="62"/>
      <c r="CD250" s="84">
        <f t="shared" si="2277"/>
        <v>0</v>
      </c>
      <c r="CE250" s="62"/>
      <c r="CF250" s="84">
        <f t="shared" si="2278"/>
        <v>0</v>
      </c>
      <c r="CG250" s="62"/>
      <c r="CH250" s="84">
        <f t="shared" si="2279"/>
        <v>0</v>
      </c>
      <c r="CI250" s="62"/>
      <c r="CJ250" s="84">
        <f t="shared" si="2280"/>
        <v>0</v>
      </c>
      <c r="CK250" s="62"/>
      <c r="CL250" s="84">
        <f t="shared" si="2281"/>
        <v>0</v>
      </c>
      <c r="CM250" s="62"/>
      <c r="CN250" s="84">
        <f t="shared" si="2282"/>
        <v>0</v>
      </c>
      <c r="CO250" s="62"/>
      <c r="CP250" s="84">
        <f t="shared" si="2283"/>
        <v>0</v>
      </c>
      <c r="CQ250" s="62"/>
      <c r="CR250" s="84">
        <f t="shared" si="2284"/>
        <v>0</v>
      </c>
      <c r="CS250" s="62"/>
      <c r="CT250" s="84">
        <f t="shared" si="2285"/>
        <v>0</v>
      </c>
      <c r="CU250" s="62"/>
      <c r="CV250" s="84">
        <f t="shared" si="2286"/>
        <v>0</v>
      </c>
      <c r="CW250" s="81"/>
      <c r="CX250" s="84">
        <f t="shared" si="2287"/>
        <v>0</v>
      </c>
      <c r="CY250" s="62"/>
      <c r="CZ250" s="84">
        <f t="shared" si="2288"/>
        <v>0</v>
      </c>
      <c r="DA250" s="62"/>
      <c r="DB250" s="84">
        <f t="shared" si="2289"/>
        <v>0</v>
      </c>
      <c r="DC250" s="62"/>
      <c r="DD250" s="81">
        <f t="shared" si="2290"/>
        <v>0</v>
      </c>
      <c r="DE250" s="85"/>
      <c r="DF250" s="81">
        <f t="shared" si="2291"/>
        <v>0</v>
      </c>
      <c r="DG250" s="62"/>
      <c r="DH250" s="81">
        <f t="shared" si="2292"/>
        <v>0</v>
      </c>
      <c r="DI250" s="62"/>
      <c r="DJ250" s="81">
        <f t="shared" si="2293"/>
        <v>0</v>
      </c>
      <c r="DK250" s="62"/>
      <c r="DL250" s="82">
        <f t="shared" si="2294"/>
        <v>0</v>
      </c>
      <c r="DM250" s="62"/>
      <c r="DN250" s="82">
        <f t="shared" si="2295"/>
        <v>0</v>
      </c>
      <c r="DO250" s="62"/>
      <c r="DP250" s="84">
        <f t="shared" si="2296"/>
        <v>0</v>
      </c>
      <c r="DQ250" s="62"/>
      <c r="DR250" s="87"/>
      <c r="DS250" s="81"/>
      <c r="DT250" s="82">
        <f t="shared" si="2297"/>
        <v>0</v>
      </c>
      <c r="DU250" s="81">
        <v>1</v>
      </c>
      <c r="DV250" s="82">
        <f t="shared" si="2298"/>
        <v>41200.235999999997</v>
      </c>
      <c r="DW250" s="81"/>
      <c r="DX250" s="87"/>
      <c r="DY250" s="86"/>
      <c r="DZ250" s="86"/>
      <c r="EA250" s="101"/>
      <c r="EB250" s="87">
        <f t="shared" si="2299"/>
        <v>0</v>
      </c>
      <c r="EC250" s="101"/>
      <c r="ED250" s="101"/>
      <c r="EE250" s="101"/>
      <c r="EF250" s="88">
        <f t="shared" si="2300"/>
        <v>0</v>
      </c>
      <c r="EG250" s="101"/>
      <c r="EH250" s="149"/>
      <c r="EI250" s="149"/>
      <c r="EJ250" s="149"/>
      <c r="EK250" s="88"/>
      <c r="EL250" s="149"/>
      <c r="EM250" s="146">
        <f t="shared" si="2301"/>
        <v>1</v>
      </c>
      <c r="EN250" s="146">
        <f t="shared" si="2301"/>
        <v>41200.235999999997</v>
      </c>
    </row>
    <row r="251" spans="1:144" s="16" customFormat="1" ht="45" customHeight="1" x14ac:dyDescent="0.25">
      <c r="A251" s="143"/>
      <c r="B251" s="73">
        <v>198</v>
      </c>
      <c r="C251" s="147" t="s">
        <v>567</v>
      </c>
      <c r="D251" s="217" t="s">
        <v>568</v>
      </c>
      <c r="E251" s="76">
        <v>17622</v>
      </c>
      <c r="F251" s="77">
        <v>0.85</v>
      </c>
      <c r="G251" s="78"/>
      <c r="H251" s="79">
        <v>1</v>
      </c>
      <c r="I251" s="80">
        <v>1.4</v>
      </c>
      <c r="J251" s="80">
        <v>1.68</v>
      </c>
      <c r="K251" s="80">
        <v>2.23</v>
      </c>
      <c r="L251" s="80">
        <v>2.57</v>
      </c>
      <c r="M251" s="62"/>
      <c r="N251" s="82">
        <f t="shared" si="2243"/>
        <v>0</v>
      </c>
      <c r="O251" s="219"/>
      <c r="P251" s="82">
        <f t="shared" si="2244"/>
        <v>0</v>
      </c>
      <c r="Q251" s="62"/>
      <c r="R251" s="82">
        <f t="shared" si="2245"/>
        <v>0</v>
      </c>
      <c r="S251" s="62"/>
      <c r="T251" s="82">
        <f t="shared" si="2246"/>
        <v>0</v>
      </c>
      <c r="U251" s="62"/>
      <c r="V251" s="82">
        <f t="shared" si="2247"/>
        <v>0</v>
      </c>
      <c r="W251" s="62"/>
      <c r="X251" s="82">
        <f t="shared" si="2248"/>
        <v>0</v>
      </c>
      <c r="Y251" s="62"/>
      <c r="Z251" s="82">
        <f t="shared" si="2249"/>
        <v>0</v>
      </c>
      <c r="AA251" s="62"/>
      <c r="AB251" s="82">
        <f t="shared" si="2250"/>
        <v>0</v>
      </c>
      <c r="AC251" s="62"/>
      <c r="AD251" s="81">
        <f t="shared" si="2251"/>
        <v>0</v>
      </c>
      <c r="AE251" s="87"/>
      <c r="AF251" s="81">
        <f t="shared" si="2252"/>
        <v>0</v>
      </c>
      <c r="AG251" s="62"/>
      <c r="AH251" s="82">
        <f t="shared" si="2253"/>
        <v>0</v>
      </c>
      <c r="AI251" s="62"/>
      <c r="AJ251" s="82">
        <f t="shared" si="2254"/>
        <v>0</v>
      </c>
      <c r="AK251" s="62"/>
      <c r="AL251" s="82">
        <f t="shared" si="2255"/>
        <v>0</v>
      </c>
      <c r="AM251" s="62"/>
      <c r="AN251" s="82">
        <f t="shared" si="2256"/>
        <v>0</v>
      </c>
      <c r="AO251" s="62"/>
      <c r="AP251" s="82">
        <f t="shared" si="2257"/>
        <v>0</v>
      </c>
      <c r="AQ251" s="62"/>
      <c r="AR251" s="82">
        <f t="shared" si="2258"/>
        <v>0</v>
      </c>
      <c r="AS251" s="62"/>
      <c r="AT251" s="82">
        <f t="shared" si="2259"/>
        <v>0</v>
      </c>
      <c r="AU251" s="62"/>
      <c r="AV251" s="82">
        <f t="shared" si="2260"/>
        <v>0</v>
      </c>
      <c r="AW251" s="62"/>
      <c r="AX251" s="82">
        <f t="shared" si="2261"/>
        <v>0</v>
      </c>
      <c r="AY251" s="62"/>
      <c r="AZ251" s="82">
        <f t="shared" si="2262"/>
        <v>0</v>
      </c>
      <c r="BA251" s="62"/>
      <c r="BB251" s="82">
        <f t="shared" si="2263"/>
        <v>0</v>
      </c>
      <c r="BC251" s="62"/>
      <c r="BD251" s="82">
        <f t="shared" si="2264"/>
        <v>0</v>
      </c>
      <c r="BE251" s="62"/>
      <c r="BF251" s="82">
        <f t="shared" si="2265"/>
        <v>0</v>
      </c>
      <c r="BG251" s="62"/>
      <c r="BH251" s="82">
        <f t="shared" si="2266"/>
        <v>0</v>
      </c>
      <c r="BI251" s="62"/>
      <c r="BJ251" s="82">
        <f t="shared" si="2267"/>
        <v>0</v>
      </c>
      <c r="BK251" s="62"/>
      <c r="BL251" s="82">
        <f t="shared" si="2268"/>
        <v>0</v>
      </c>
      <c r="BM251" s="220"/>
      <c r="BN251" s="82">
        <f t="shared" si="2269"/>
        <v>0</v>
      </c>
      <c r="BO251" s="62"/>
      <c r="BP251" s="82">
        <f t="shared" si="2270"/>
        <v>0</v>
      </c>
      <c r="BQ251" s="62"/>
      <c r="BR251" s="82">
        <f t="shared" si="2271"/>
        <v>0</v>
      </c>
      <c r="BS251" s="81"/>
      <c r="BT251" s="82">
        <f t="shared" si="2272"/>
        <v>0</v>
      </c>
      <c r="BU251" s="62"/>
      <c r="BV251" s="82">
        <f t="shared" si="2273"/>
        <v>0</v>
      </c>
      <c r="BW251" s="62"/>
      <c r="BX251" s="82">
        <f t="shared" si="2274"/>
        <v>0</v>
      </c>
      <c r="BY251" s="62"/>
      <c r="BZ251" s="82">
        <f t="shared" si="2275"/>
        <v>0</v>
      </c>
      <c r="CA251" s="62"/>
      <c r="CB251" s="84">
        <f t="shared" si="2276"/>
        <v>0</v>
      </c>
      <c r="CC251" s="62"/>
      <c r="CD251" s="84">
        <f t="shared" si="2277"/>
        <v>0</v>
      </c>
      <c r="CE251" s="62"/>
      <c r="CF251" s="84">
        <f t="shared" si="2278"/>
        <v>0</v>
      </c>
      <c r="CG251" s="62"/>
      <c r="CH251" s="84">
        <f t="shared" si="2279"/>
        <v>0</v>
      </c>
      <c r="CI251" s="62"/>
      <c r="CJ251" s="84">
        <f t="shared" si="2280"/>
        <v>0</v>
      </c>
      <c r="CK251" s="62"/>
      <c r="CL251" s="84">
        <f t="shared" si="2281"/>
        <v>0</v>
      </c>
      <c r="CM251" s="62"/>
      <c r="CN251" s="84">
        <f t="shared" si="2282"/>
        <v>0</v>
      </c>
      <c r="CO251" s="62"/>
      <c r="CP251" s="84">
        <f t="shared" si="2283"/>
        <v>0</v>
      </c>
      <c r="CQ251" s="62"/>
      <c r="CR251" s="84">
        <f t="shared" si="2284"/>
        <v>0</v>
      </c>
      <c r="CS251" s="62"/>
      <c r="CT251" s="84">
        <f t="shared" si="2285"/>
        <v>0</v>
      </c>
      <c r="CU251" s="62"/>
      <c r="CV251" s="84">
        <f t="shared" si="2286"/>
        <v>0</v>
      </c>
      <c r="CW251" s="81"/>
      <c r="CX251" s="84">
        <f t="shared" si="2287"/>
        <v>0</v>
      </c>
      <c r="CY251" s="62"/>
      <c r="CZ251" s="84">
        <f t="shared" si="2288"/>
        <v>0</v>
      </c>
      <c r="DA251" s="62">
        <v>10</v>
      </c>
      <c r="DB251" s="84">
        <f t="shared" si="2289"/>
        <v>251642.16</v>
      </c>
      <c r="DC251" s="62"/>
      <c r="DD251" s="81">
        <f t="shared" si="2290"/>
        <v>0</v>
      </c>
      <c r="DE251" s="85"/>
      <c r="DF251" s="81">
        <f t="shared" si="2291"/>
        <v>0</v>
      </c>
      <c r="DG251" s="62"/>
      <c r="DH251" s="81">
        <f t="shared" si="2292"/>
        <v>0</v>
      </c>
      <c r="DI251" s="62"/>
      <c r="DJ251" s="81">
        <f t="shared" si="2293"/>
        <v>0</v>
      </c>
      <c r="DK251" s="62"/>
      <c r="DL251" s="82">
        <f t="shared" si="2294"/>
        <v>0</v>
      </c>
      <c r="DM251" s="62"/>
      <c r="DN251" s="82">
        <f t="shared" si="2295"/>
        <v>0</v>
      </c>
      <c r="DO251" s="62"/>
      <c r="DP251" s="84">
        <f t="shared" si="2296"/>
        <v>0</v>
      </c>
      <c r="DQ251" s="62"/>
      <c r="DR251" s="87"/>
      <c r="DS251" s="81"/>
      <c r="DT251" s="82">
        <f t="shared" si="2297"/>
        <v>0</v>
      </c>
      <c r="DU251" s="81">
        <v>277</v>
      </c>
      <c r="DV251" s="82">
        <f t="shared" si="2298"/>
        <v>5808739.8599999994</v>
      </c>
      <c r="DW251" s="81"/>
      <c r="DX251" s="87"/>
      <c r="DY251" s="86"/>
      <c r="DZ251" s="86"/>
      <c r="EA251" s="101"/>
      <c r="EB251" s="87">
        <f t="shared" si="2299"/>
        <v>0</v>
      </c>
      <c r="EC251" s="101"/>
      <c r="ED251" s="101"/>
      <c r="EE251" s="101"/>
      <c r="EF251" s="88">
        <f t="shared" si="2300"/>
        <v>0</v>
      </c>
      <c r="EG251" s="149"/>
      <c r="EH251" s="149"/>
      <c r="EI251" s="149"/>
      <c r="EJ251" s="149"/>
      <c r="EK251" s="88"/>
      <c r="EL251" s="149"/>
      <c r="EM251" s="146">
        <f t="shared" si="2301"/>
        <v>287</v>
      </c>
      <c r="EN251" s="146">
        <f t="shared" si="2301"/>
        <v>6060382.0199999996</v>
      </c>
    </row>
    <row r="252" spans="1:144" s="16" customFormat="1" ht="45" customHeight="1" x14ac:dyDescent="0.25">
      <c r="A252" s="143"/>
      <c r="B252" s="73">
        <v>199</v>
      </c>
      <c r="C252" s="147" t="s">
        <v>569</v>
      </c>
      <c r="D252" s="217" t="s">
        <v>570</v>
      </c>
      <c r="E252" s="76">
        <v>17622</v>
      </c>
      <c r="F252" s="77">
        <v>1.0900000000000001</v>
      </c>
      <c r="G252" s="78"/>
      <c r="H252" s="79">
        <v>1</v>
      </c>
      <c r="I252" s="80">
        <v>1.4</v>
      </c>
      <c r="J252" s="80">
        <v>1.68</v>
      </c>
      <c r="K252" s="80">
        <v>2.23</v>
      </c>
      <c r="L252" s="80">
        <v>2.57</v>
      </c>
      <c r="M252" s="62"/>
      <c r="N252" s="82">
        <f t="shared" si="2243"/>
        <v>0</v>
      </c>
      <c r="O252" s="219"/>
      <c r="P252" s="82">
        <f t="shared" si="2244"/>
        <v>0</v>
      </c>
      <c r="Q252" s="62"/>
      <c r="R252" s="82">
        <f t="shared" si="2245"/>
        <v>0</v>
      </c>
      <c r="S252" s="62"/>
      <c r="T252" s="82">
        <f t="shared" si="2246"/>
        <v>0</v>
      </c>
      <c r="U252" s="62"/>
      <c r="V252" s="82">
        <f t="shared" si="2247"/>
        <v>0</v>
      </c>
      <c r="W252" s="62"/>
      <c r="X252" s="82">
        <f t="shared" si="2248"/>
        <v>0</v>
      </c>
      <c r="Y252" s="62"/>
      <c r="Z252" s="82">
        <f t="shared" si="2249"/>
        <v>0</v>
      </c>
      <c r="AA252" s="62"/>
      <c r="AB252" s="82">
        <f t="shared" si="2250"/>
        <v>0</v>
      </c>
      <c r="AC252" s="62"/>
      <c r="AD252" s="81">
        <f t="shared" si="2251"/>
        <v>0</v>
      </c>
      <c r="AE252" s="87"/>
      <c r="AF252" s="81">
        <f t="shared" si="2252"/>
        <v>0</v>
      </c>
      <c r="AG252" s="62"/>
      <c r="AH252" s="82">
        <f t="shared" si="2253"/>
        <v>0</v>
      </c>
      <c r="AI252" s="62"/>
      <c r="AJ252" s="82">
        <f t="shared" si="2254"/>
        <v>0</v>
      </c>
      <c r="AK252" s="62"/>
      <c r="AL252" s="82">
        <f t="shared" si="2255"/>
        <v>0</v>
      </c>
      <c r="AM252" s="62"/>
      <c r="AN252" s="82">
        <f t="shared" si="2256"/>
        <v>0</v>
      </c>
      <c r="AO252" s="62"/>
      <c r="AP252" s="82">
        <f t="shared" si="2257"/>
        <v>0</v>
      </c>
      <c r="AQ252" s="62"/>
      <c r="AR252" s="82">
        <f t="shared" si="2258"/>
        <v>0</v>
      </c>
      <c r="AS252" s="62"/>
      <c r="AT252" s="82">
        <f t="shared" si="2259"/>
        <v>0</v>
      </c>
      <c r="AU252" s="62"/>
      <c r="AV252" s="82">
        <f t="shared" si="2260"/>
        <v>0</v>
      </c>
      <c r="AW252" s="62"/>
      <c r="AX252" s="82">
        <f t="shared" si="2261"/>
        <v>0</v>
      </c>
      <c r="AY252" s="62"/>
      <c r="AZ252" s="82">
        <f t="shared" si="2262"/>
        <v>0</v>
      </c>
      <c r="BA252" s="62"/>
      <c r="BB252" s="82">
        <f t="shared" si="2263"/>
        <v>0</v>
      </c>
      <c r="BC252" s="62"/>
      <c r="BD252" s="82">
        <f t="shared" si="2264"/>
        <v>0</v>
      </c>
      <c r="BE252" s="62"/>
      <c r="BF252" s="82">
        <f t="shared" si="2265"/>
        <v>0</v>
      </c>
      <c r="BG252" s="62"/>
      <c r="BH252" s="82">
        <f t="shared" si="2266"/>
        <v>0</v>
      </c>
      <c r="BI252" s="62"/>
      <c r="BJ252" s="82">
        <f t="shared" si="2267"/>
        <v>0</v>
      </c>
      <c r="BK252" s="62"/>
      <c r="BL252" s="82">
        <f t="shared" si="2268"/>
        <v>0</v>
      </c>
      <c r="BM252" s="220"/>
      <c r="BN252" s="82">
        <f t="shared" si="2269"/>
        <v>0</v>
      </c>
      <c r="BO252" s="62"/>
      <c r="BP252" s="82">
        <f t="shared" si="2270"/>
        <v>0</v>
      </c>
      <c r="BQ252" s="62"/>
      <c r="BR252" s="82">
        <f t="shared" si="2271"/>
        <v>0</v>
      </c>
      <c r="BS252" s="81"/>
      <c r="BT252" s="82">
        <f t="shared" si="2272"/>
        <v>0</v>
      </c>
      <c r="BU252" s="62"/>
      <c r="BV252" s="82">
        <f t="shared" si="2273"/>
        <v>0</v>
      </c>
      <c r="BW252" s="62"/>
      <c r="BX252" s="82">
        <f t="shared" si="2274"/>
        <v>0</v>
      </c>
      <c r="BY252" s="62"/>
      <c r="BZ252" s="82">
        <f t="shared" si="2275"/>
        <v>0</v>
      </c>
      <c r="CA252" s="62"/>
      <c r="CB252" s="84">
        <f t="shared" si="2276"/>
        <v>0</v>
      </c>
      <c r="CC252" s="62"/>
      <c r="CD252" s="84">
        <f t="shared" si="2277"/>
        <v>0</v>
      </c>
      <c r="CE252" s="62"/>
      <c r="CF252" s="84">
        <f t="shared" si="2278"/>
        <v>0</v>
      </c>
      <c r="CG252" s="62"/>
      <c r="CH252" s="84">
        <f t="shared" si="2279"/>
        <v>0</v>
      </c>
      <c r="CI252" s="62"/>
      <c r="CJ252" s="84">
        <f t="shared" si="2280"/>
        <v>0</v>
      </c>
      <c r="CK252" s="62"/>
      <c r="CL252" s="84">
        <f t="shared" si="2281"/>
        <v>0</v>
      </c>
      <c r="CM252" s="62"/>
      <c r="CN252" s="84">
        <f t="shared" si="2282"/>
        <v>0</v>
      </c>
      <c r="CO252" s="62"/>
      <c r="CP252" s="84">
        <f t="shared" si="2283"/>
        <v>0</v>
      </c>
      <c r="CQ252" s="62"/>
      <c r="CR252" s="84">
        <f t="shared" si="2284"/>
        <v>0</v>
      </c>
      <c r="CS252" s="62"/>
      <c r="CT252" s="84">
        <f t="shared" si="2285"/>
        <v>0</v>
      </c>
      <c r="CU252" s="62"/>
      <c r="CV252" s="84">
        <f t="shared" si="2286"/>
        <v>0</v>
      </c>
      <c r="CW252" s="81"/>
      <c r="CX252" s="84">
        <f t="shared" si="2287"/>
        <v>0</v>
      </c>
      <c r="CY252" s="62"/>
      <c r="CZ252" s="84">
        <f t="shared" si="2288"/>
        <v>0</v>
      </c>
      <c r="DA252" s="62"/>
      <c r="DB252" s="84">
        <f t="shared" si="2289"/>
        <v>0</v>
      </c>
      <c r="DC252" s="62"/>
      <c r="DD252" s="81">
        <f t="shared" si="2290"/>
        <v>0</v>
      </c>
      <c r="DE252" s="85"/>
      <c r="DF252" s="81">
        <f t="shared" si="2291"/>
        <v>0</v>
      </c>
      <c r="DG252" s="62"/>
      <c r="DH252" s="81">
        <f t="shared" si="2292"/>
        <v>0</v>
      </c>
      <c r="DI252" s="62"/>
      <c r="DJ252" s="81">
        <f t="shared" si="2293"/>
        <v>0</v>
      </c>
      <c r="DK252" s="62"/>
      <c r="DL252" s="82">
        <f t="shared" si="2294"/>
        <v>0</v>
      </c>
      <c r="DM252" s="62"/>
      <c r="DN252" s="82">
        <f t="shared" si="2295"/>
        <v>0</v>
      </c>
      <c r="DO252" s="62"/>
      <c r="DP252" s="84">
        <f t="shared" si="2296"/>
        <v>0</v>
      </c>
      <c r="DQ252" s="62"/>
      <c r="DR252" s="87"/>
      <c r="DS252" s="81"/>
      <c r="DT252" s="82">
        <f t="shared" si="2297"/>
        <v>0</v>
      </c>
      <c r="DU252" s="81">
        <v>73</v>
      </c>
      <c r="DV252" s="82">
        <f t="shared" si="2298"/>
        <v>1963055.5559999999</v>
      </c>
      <c r="DW252" s="81"/>
      <c r="DX252" s="87"/>
      <c r="DY252" s="86"/>
      <c r="DZ252" s="86"/>
      <c r="EA252" s="101"/>
      <c r="EB252" s="87">
        <f t="shared" si="2299"/>
        <v>0</v>
      </c>
      <c r="EC252" s="101"/>
      <c r="ED252" s="101"/>
      <c r="EE252" s="101"/>
      <c r="EF252" s="88">
        <f t="shared" si="2300"/>
        <v>0</v>
      </c>
      <c r="EG252" s="149"/>
      <c r="EH252" s="149"/>
      <c r="EI252" s="149"/>
      <c r="EJ252" s="149"/>
      <c r="EK252" s="88"/>
      <c r="EL252" s="149"/>
      <c r="EM252" s="146">
        <f t="shared" si="2301"/>
        <v>73</v>
      </c>
      <c r="EN252" s="146">
        <f t="shared" si="2301"/>
        <v>1963055.5559999999</v>
      </c>
    </row>
    <row r="253" spans="1:144" s="3" customFormat="1" ht="45" customHeight="1" x14ac:dyDescent="0.25">
      <c r="A253" s="143"/>
      <c r="B253" s="73">
        <v>200</v>
      </c>
      <c r="C253" s="147" t="s">
        <v>571</v>
      </c>
      <c r="D253" s="217" t="s">
        <v>572</v>
      </c>
      <c r="E253" s="76">
        <v>17622</v>
      </c>
      <c r="F253" s="77">
        <v>1.5</v>
      </c>
      <c r="G253" s="78"/>
      <c r="H253" s="79">
        <v>1</v>
      </c>
      <c r="I253" s="80">
        <v>1.4</v>
      </c>
      <c r="J253" s="80">
        <v>1.68</v>
      </c>
      <c r="K253" s="80">
        <v>2.23</v>
      </c>
      <c r="L253" s="80">
        <v>2.57</v>
      </c>
      <c r="M253" s="62"/>
      <c r="N253" s="82">
        <f t="shared" si="2243"/>
        <v>0</v>
      </c>
      <c r="O253" s="219"/>
      <c r="P253" s="82">
        <f t="shared" si="2244"/>
        <v>0</v>
      </c>
      <c r="Q253" s="62"/>
      <c r="R253" s="82">
        <f t="shared" si="2245"/>
        <v>0</v>
      </c>
      <c r="S253" s="62"/>
      <c r="T253" s="82">
        <f t="shared" si="2246"/>
        <v>0</v>
      </c>
      <c r="U253" s="62"/>
      <c r="V253" s="82">
        <f t="shared" si="2247"/>
        <v>0</v>
      </c>
      <c r="W253" s="62"/>
      <c r="X253" s="82">
        <f t="shared" si="2248"/>
        <v>0</v>
      </c>
      <c r="Y253" s="62"/>
      <c r="Z253" s="82">
        <f t="shared" si="2249"/>
        <v>0</v>
      </c>
      <c r="AA253" s="62"/>
      <c r="AB253" s="82">
        <f t="shared" si="2250"/>
        <v>0</v>
      </c>
      <c r="AC253" s="62"/>
      <c r="AD253" s="81">
        <f t="shared" si="2251"/>
        <v>0</v>
      </c>
      <c r="AE253" s="87"/>
      <c r="AF253" s="81">
        <f t="shared" si="2252"/>
        <v>0</v>
      </c>
      <c r="AG253" s="62"/>
      <c r="AH253" s="82">
        <f t="shared" si="2253"/>
        <v>0</v>
      </c>
      <c r="AI253" s="62"/>
      <c r="AJ253" s="82">
        <f t="shared" si="2254"/>
        <v>0</v>
      </c>
      <c r="AK253" s="62"/>
      <c r="AL253" s="82">
        <f t="shared" si="2255"/>
        <v>0</v>
      </c>
      <c r="AM253" s="62"/>
      <c r="AN253" s="82">
        <f t="shared" si="2256"/>
        <v>0</v>
      </c>
      <c r="AO253" s="62"/>
      <c r="AP253" s="82">
        <f t="shared" si="2257"/>
        <v>0</v>
      </c>
      <c r="AQ253" s="62"/>
      <c r="AR253" s="82">
        <f t="shared" si="2258"/>
        <v>0</v>
      </c>
      <c r="AS253" s="62"/>
      <c r="AT253" s="82">
        <f t="shared" si="2259"/>
        <v>0</v>
      </c>
      <c r="AU253" s="62"/>
      <c r="AV253" s="82">
        <f t="shared" si="2260"/>
        <v>0</v>
      </c>
      <c r="AW253" s="62"/>
      <c r="AX253" s="82">
        <f t="shared" si="2261"/>
        <v>0</v>
      </c>
      <c r="AY253" s="62"/>
      <c r="AZ253" s="82">
        <f t="shared" si="2262"/>
        <v>0</v>
      </c>
      <c r="BA253" s="62"/>
      <c r="BB253" s="82">
        <f t="shared" si="2263"/>
        <v>0</v>
      </c>
      <c r="BC253" s="62"/>
      <c r="BD253" s="82">
        <f t="shared" si="2264"/>
        <v>0</v>
      </c>
      <c r="BE253" s="62"/>
      <c r="BF253" s="82">
        <f t="shared" si="2265"/>
        <v>0</v>
      </c>
      <c r="BG253" s="62"/>
      <c r="BH253" s="82">
        <f t="shared" si="2266"/>
        <v>0</v>
      </c>
      <c r="BI253" s="62"/>
      <c r="BJ253" s="82">
        <f t="shared" si="2267"/>
        <v>0</v>
      </c>
      <c r="BK253" s="62"/>
      <c r="BL253" s="82">
        <f t="shared" si="2268"/>
        <v>0</v>
      </c>
      <c r="BM253" s="220"/>
      <c r="BN253" s="82">
        <f t="shared" si="2269"/>
        <v>0</v>
      </c>
      <c r="BO253" s="62"/>
      <c r="BP253" s="82">
        <f t="shared" si="2270"/>
        <v>0</v>
      </c>
      <c r="BQ253" s="62"/>
      <c r="BR253" s="82">
        <f t="shared" si="2271"/>
        <v>0</v>
      </c>
      <c r="BS253" s="81"/>
      <c r="BT253" s="82">
        <f t="shared" si="2272"/>
        <v>0</v>
      </c>
      <c r="BU253" s="62"/>
      <c r="BV253" s="82">
        <f t="shared" si="2273"/>
        <v>0</v>
      </c>
      <c r="BW253" s="62"/>
      <c r="BX253" s="82">
        <f t="shared" si="2274"/>
        <v>0</v>
      </c>
      <c r="BY253" s="62"/>
      <c r="BZ253" s="82">
        <f t="shared" si="2275"/>
        <v>0</v>
      </c>
      <c r="CA253" s="62"/>
      <c r="CB253" s="84">
        <f t="shared" si="2276"/>
        <v>0</v>
      </c>
      <c r="CC253" s="62"/>
      <c r="CD253" s="84">
        <f t="shared" si="2277"/>
        <v>0</v>
      </c>
      <c r="CE253" s="62"/>
      <c r="CF253" s="84">
        <f t="shared" si="2278"/>
        <v>0</v>
      </c>
      <c r="CG253" s="62"/>
      <c r="CH253" s="84">
        <f t="shared" si="2279"/>
        <v>0</v>
      </c>
      <c r="CI253" s="62"/>
      <c r="CJ253" s="84">
        <f t="shared" si="2280"/>
        <v>0</v>
      </c>
      <c r="CK253" s="62"/>
      <c r="CL253" s="84">
        <f t="shared" si="2281"/>
        <v>0</v>
      </c>
      <c r="CM253" s="62"/>
      <c r="CN253" s="84">
        <f t="shared" si="2282"/>
        <v>0</v>
      </c>
      <c r="CO253" s="62"/>
      <c r="CP253" s="84">
        <f t="shared" si="2283"/>
        <v>0</v>
      </c>
      <c r="CQ253" s="62"/>
      <c r="CR253" s="84">
        <f t="shared" si="2284"/>
        <v>0</v>
      </c>
      <c r="CS253" s="62"/>
      <c r="CT253" s="84">
        <f t="shared" si="2285"/>
        <v>0</v>
      </c>
      <c r="CU253" s="62"/>
      <c r="CV253" s="84">
        <f t="shared" si="2286"/>
        <v>0</v>
      </c>
      <c r="CW253" s="81"/>
      <c r="CX253" s="84">
        <f t="shared" si="2287"/>
        <v>0</v>
      </c>
      <c r="CY253" s="62"/>
      <c r="CZ253" s="84">
        <f t="shared" si="2288"/>
        <v>0</v>
      </c>
      <c r="DA253" s="62"/>
      <c r="DB253" s="84">
        <f t="shared" si="2289"/>
        <v>0</v>
      </c>
      <c r="DC253" s="62"/>
      <c r="DD253" s="81">
        <f t="shared" si="2290"/>
        <v>0</v>
      </c>
      <c r="DE253" s="85"/>
      <c r="DF253" s="81">
        <f t="shared" si="2291"/>
        <v>0</v>
      </c>
      <c r="DG253" s="62"/>
      <c r="DH253" s="81">
        <f t="shared" si="2292"/>
        <v>0</v>
      </c>
      <c r="DI253" s="62"/>
      <c r="DJ253" s="81">
        <f t="shared" si="2293"/>
        <v>0</v>
      </c>
      <c r="DK253" s="62"/>
      <c r="DL253" s="82">
        <f t="shared" si="2294"/>
        <v>0</v>
      </c>
      <c r="DM253" s="62"/>
      <c r="DN253" s="82">
        <f t="shared" si="2295"/>
        <v>0</v>
      </c>
      <c r="DO253" s="62"/>
      <c r="DP253" s="84">
        <f t="shared" si="2296"/>
        <v>0</v>
      </c>
      <c r="DQ253" s="62"/>
      <c r="DR253" s="87"/>
      <c r="DS253" s="81"/>
      <c r="DT253" s="82">
        <f t="shared" si="2297"/>
        <v>0</v>
      </c>
      <c r="DU253" s="81"/>
      <c r="DV253" s="82">
        <f t="shared" si="2298"/>
        <v>0</v>
      </c>
      <c r="DW253" s="81"/>
      <c r="DX253" s="87"/>
      <c r="DY253" s="86"/>
      <c r="DZ253" s="86"/>
      <c r="EA253" s="101"/>
      <c r="EB253" s="87">
        <f t="shared" si="2299"/>
        <v>0</v>
      </c>
      <c r="EC253" s="101"/>
      <c r="ED253" s="101"/>
      <c r="EE253" s="101"/>
      <c r="EF253" s="88">
        <f t="shared" si="2300"/>
        <v>0</v>
      </c>
      <c r="EG253" s="149"/>
      <c r="EH253" s="149"/>
      <c r="EI253" s="149"/>
      <c r="EJ253" s="149"/>
      <c r="EK253" s="88"/>
      <c r="EL253" s="149"/>
      <c r="EM253" s="146">
        <f t="shared" si="2301"/>
        <v>0</v>
      </c>
      <c r="EN253" s="146">
        <f t="shared" si="2301"/>
        <v>0</v>
      </c>
    </row>
    <row r="254" spans="1:144" s="3" customFormat="1" ht="49.5" customHeight="1" x14ac:dyDescent="0.25">
      <c r="A254" s="143"/>
      <c r="B254" s="73">
        <v>201</v>
      </c>
      <c r="C254" s="147" t="s">
        <v>573</v>
      </c>
      <c r="D254" s="164" t="s">
        <v>574</v>
      </c>
      <c r="E254" s="76">
        <v>17622</v>
      </c>
      <c r="F254" s="77">
        <v>1.8</v>
      </c>
      <c r="G254" s="78"/>
      <c r="H254" s="79">
        <v>1</v>
      </c>
      <c r="I254" s="124">
        <v>1.4</v>
      </c>
      <c r="J254" s="124">
        <v>1.68</v>
      </c>
      <c r="K254" s="124">
        <v>2.23</v>
      </c>
      <c r="L254" s="126">
        <v>2.57</v>
      </c>
      <c r="M254" s="221">
        <v>100</v>
      </c>
      <c r="N254" s="82">
        <f t="shared" si="2243"/>
        <v>4440744</v>
      </c>
      <c r="O254" s="219"/>
      <c r="P254" s="82">
        <f t="shared" si="2244"/>
        <v>0</v>
      </c>
      <c r="Q254" s="62"/>
      <c r="R254" s="82">
        <f t="shared" si="2245"/>
        <v>0</v>
      </c>
      <c r="S254" s="62"/>
      <c r="T254" s="82">
        <f t="shared" si="2246"/>
        <v>0</v>
      </c>
      <c r="U254" s="62"/>
      <c r="V254" s="82">
        <f t="shared" si="2247"/>
        <v>0</v>
      </c>
      <c r="W254" s="62"/>
      <c r="X254" s="82">
        <f t="shared" si="2248"/>
        <v>0</v>
      </c>
      <c r="Y254" s="62"/>
      <c r="Z254" s="82">
        <f t="shared" si="2249"/>
        <v>0</v>
      </c>
      <c r="AA254" s="62"/>
      <c r="AB254" s="82">
        <f t="shared" si="2250"/>
        <v>0</v>
      </c>
      <c r="AC254" s="62"/>
      <c r="AD254" s="81">
        <f t="shared" si="2251"/>
        <v>0</v>
      </c>
      <c r="AE254" s="87"/>
      <c r="AF254" s="81">
        <f t="shared" si="2252"/>
        <v>0</v>
      </c>
      <c r="AG254" s="62"/>
      <c r="AH254" s="82">
        <f t="shared" si="2253"/>
        <v>0</v>
      </c>
      <c r="AI254" s="62"/>
      <c r="AJ254" s="82">
        <f t="shared" si="2254"/>
        <v>0</v>
      </c>
      <c r="AK254" s="62"/>
      <c r="AL254" s="82">
        <f t="shared" si="2255"/>
        <v>0</v>
      </c>
      <c r="AM254" s="62"/>
      <c r="AN254" s="82">
        <f t="shared" si="2256"/>
        <v>0</v>
      </c>
      <c r="AO254" s="62"/>
      <c r="AP254" s="82">
        <f t="shared" si="2257"/>
        <v>0</v>
      </c>
      <c r="AQ254" s="62"/>
      <c r="AR254" s="82">
        <f t="shared" si="2258"/>
        <v>0</v>
      </c>
      <c r="AS254" s="62"/>
      <c r="AT254" s="82">
        <f t="shared" si="2259"/>
        <v>0</v>
      </c>
      <c r="AU254" s="62"/>
      <c r="AV254" s="82">
        <f t="shared" si="2260"/>
        <v>0</v>
      </c>
      <c r="AW254" s="62"/>
      <c r="AX254" s="82">
        <f t="shared" si="2261"/>
        <v>0</v>
      </c>
      <c r="AY254" s="62"/>
      <c r="AZ254" s="82">
        <f t="shared" si="2262"/>
        <v>0</v>
      </c>
      <c r="BA254" s="62"/>
      <c r="BB254" s="82">
        <f t="shared" si="2263"/>
        <v>0</v>
      </c>
      <c r="BC254" s="62"/>
      <c r="BD254" s="82">
        <f t="shared" si="2264"/>
        <v>0</v>
      </c>
      <c r="BE254" s="62"/>
      <c r="BF254" s="82">
        <f t="shared" si="2265"/>
        <v>0</v>
      </c>
      <c r="BG254" s="62"/>
      <c r="BH254" s="82">
        <f t="shared" si="2266"/>
        <v>0</v>
      </c>
      <c r="BI254" s="62"/>
      <c r="BJ254" s="82">
        <f t="shared" si="2267"/>
        <v>0</v>
      </c>
      <c r="BK254" s="62"/>
      <c r="BL254" s="82">
        <f t="shared" si="2268"/>
        <v>0</v>
      </c>
      <c r="BM254" s="220"/>
      <c r="BN254" s="82">
        <f t="shared" si="2269"/>
        <v>0</v>
      </c>
      <c r="BO254" s="62"/>
      <c r="BP254" s="82">
        <f t="shared" si="2270"/>
        <v>0</v>
      </c>
      <c r="BQ254" s="62"/>
      <c r="BR254" s="82">
        <f t="shared" si="2271"/>
        <v>0</v>
      </c>
      <c r="BS254" s="81"/>
      <c r="BT254" s="82">
        <f t="shared" si="2272"/>
        <v>0</v>
      </c>
      <c r="BU254" s="62"/>
      <c r="BV254" s="82">
        <f t="shared" si="2273"/>
        <v>0</v>
      </c>
      <c r="BW254" s="62"/>
      <c r="BX254" s="82">
        <f t="shared" si="2274"/>
        <v>0</v>
      </c>
      <c r="BY254" s="62"/>
      <c r="BZ254" s="82">
        <f t="shared" si="2275"/>
        <v>0</v>
      </c>
      <c r="CA254" s="62"/>
      <c r="CB254" s="84">
        <f t="shared" si="2276"/>
        <v>0</v>
      </c>
      <c r="CC254" s="62"/>
      <c r="CD254" s="84">
        <f t="shared" si="2277"/>
        <v>0</v>
      </c>
      <c r="CE254" s="62"/>
      <c r="CF254" s="84">
        <f t="shared" si="2278"/>
        <v>0</v>
      </c>
      <c r="CG254" s="62"/>
      <c r="CH254" s="84">
        <f t="shared" si="2279"/>
        <v>0</v>
      </c>
      <c r="CI254" s="62"/>
      <c r="CJ254" s="84">
        <f t="shared" si="2280"/>
        <v>0</v>
      </c>
      <c r="CK254" s="62"/>
      <c r="CL254" s="84">
        <f t="shared" si="2281"/>
        <v>0</v>
      </c>
      <c r="CM254" s="62"/>
      <c r="CN254" s="84">
        <f t="shared" si="2282"/>
        <v>0</v>
      </c>
      <c r="CO254" s="62"/>
      <c r="CP254" s="84">
        <f t="shared" si="2283"/>
        <v>0</v>
      </c>
      <c r="CQ254" s="62"/>
      <c r="CR254" s="84">
        <f t="shared" si="2284"/>
        <v>0</v>
      </c>
      <c r="CS254" s="62"/>
      <c r="CT254" s="84">
        <f t="shared" si="2285"/>
        <v>0</v>
      </c>
      <c r="CU254" s="62"/>
      <c r="CV254" s="84">
        <f t="shared" si="2286"/>
        <v>0</v>
      </c>
      <c r="CW254" s="81"/>
      <c r="CX254" s="84">
        <f t="shared" si="2287"/>
        <v>0</v>
      </c>
      <c r="CY254" s="62"/>
      <c r="CZ254" s="84">
        <f t="shared" si="2288"/>
        <v>0</v>
      </c>
      <c r="DA254" s="62"/>
      <c r="DB254" s="84">
        <f t="shared" si="2289"/>
        <v>0</v>
      </c>
      <c r="DC254" s="62"/>
      <c r="DD254" s="81">
        <f t="shared" si="2290"/>
        <v>0</v>
      </c>
      <c r="DE254" s="85"/>
      <c r="DF254" s="81">
        <f t="shared" si="2291"/>
        <v>0</v>
      </c>
      <c r="DG254" s="62"/>
      <c r="DH254" s="81">
        <f t="shared" si="2292"/>
        <v>0</v>
      </c>
      <c r="DI254" s="62"/>
      <c r="DJ254" s="81">
        <f t="shared" si="2293"/>
        <v>0</v>
      </c>
      <c r="DK254" s="62"/>
      <c r="DL254" s="82">
        <f t="shared" si="2294"/>
        <v>0</v>
      </c>
      <c r="DM254" s="62"/>
      <c r="DN254" s="82">
        <f t="shared" si="2295"/>
        <v>0</v>
      </c>
      <c r="DO254" s="62"/>
      <c r="DP254" s="84">
        <f t="shared" si="2296"/>
        <v>0</v>
      </c>
      <c r="DQ254" s="62"/>
      <c r="DR254" s="87"/>
      <c r="DS254" s="81"/>
      <c r="DT254" s="82">
        <f t="shared" si="2297"/>
        <v>0</v>
      </c>
      <c r="DU254" s="81"/>
      <c r="DV254" s="82">
        <f t="shared" si="2298"/>
        <v>0</v>
      </c>
      <c r="DW254" s="81"/>
      <c r="DX254" s="87"/>
      <c r="DY254" s="86"/>
      <c r="DZ254" s="86"/>
      <c r="EA254" s="101"/>
      <c r="EB254" s="87">
        <f t="shared" si="2299"/>
        <v>0</v>
      </c>
      <c r="EC254" s="101"/>
      <c r="ED254" s="101"/>
      <c r="EE254" s="101"/>
      <c r="EF254" s="88">
        <f t="shared" si="2300"/>
        <v>0</v>
      </c>
      <c r="EG254" s="149"/>
      <c r="EH254" s="149"/>
      <c r="EI254" s="149"/>
      <c r="EJ254" s="149"/>
      <c r="EK254" s="88"/>
      <c r="EL254" s="149"/>
      <c r="EM254" s="146">
        <f t="shared" ref="EM254:EN263" si="2302">SUM(M254,O254,Q254,S254,U254,W254,Y254,AA254,AC254,AE254,AG254,AI254,AK254,AM254,AO254,AQ254,AS254,AU254,AW254,AY254,BA254,BC254,BE254,BG254,BI254,BK254,BM254,BO254,BQ254,BS254,BU254,BW254,BY254,CA254,CC254,CE254,CG254,CI254,CK254,CM254,CO254,CQ254,CS254,CU254,CW254,CY254,DA254,DC254,DE254,DG254,DI254,DK254,DM254,DO254,DQ254,DS254,DU254,DW254,DY254,EA254,EC254)</f>
        <v>100</v>
      </c>
      <c r="EN254" s="146">
        <f t="shared" si="2302"/>
        <v>4440744</v>
      </c>
    </row>
    <row r="255" spans="1:144" s="3" customFormat="1" ht="45" customHeight="1" x14ac:dyDescent="0.25">
      <c r="A255" s="143"/>
      <c r="B255" s="73">
        <v>202</v>
      </c>
      <c r="C255" s="147" t="s">
        <v>575</v>
      </c>
      <c r="D255" s="164" t="s">
        <v>576</v>
      </c>
      <c r="E255" s="76">
        <v>17622</v>
      </c>
      <c r="F255" s="77">
        <v>2.75</v>
      </c>
      <c r="G255" s="78"/>
      <c r="H255" s="79">
        <v>1</v>
      </c>
      <c r="I255" s="124">
        <v>1.4</v>
      </c>
      <c r="J255" s="124">
        <v>1.68</v>
      </c>
      <c r="K255" s="124">
        <v>2.23</v>
      </c>
      <c r="L255" s="126">
        <v>2.57</v>
      </c>
      <c r="M255" s="62"/>
      <c r="N255" s="82">
        <f t="shared" si="2243"/>
        <v>0</v>
      </c>
      <c r="O255" s="219"/>
      <c r="P255" s="82">
        <f t="shared" si="2244"/>
        <v>0</v>
      </c>
      <c r="Q255" s="62"/>
      <c r="R255" s="82">
        <f t="shared" si="2245"/>
        <v>0</v>
      </c>
      <c r="S255" s="62"/>
      <c r="T255" s="82">
        <f t="shared" si="2246"/>
        <v>0</v>
      </c>
      <c r="U255" s="62"/>
      <c r="V255" s="82">
        <f t="shared" si="2247"/>
        <v>0</v>
      </c>
      <c r="W255" s="62"/>
      <c r="X255" s="82">
        <f t="shared" si="2248"/>
        <v>0</v>
      </c>
      <c r="Y255" s="62"/>
      <c r="Z255" s="82">
        <f t="shared" si="2249"/>
        <v>0</v>
      </c>
      <c r="AA255" s="62"/>
      <c r="AB255" s="82">
        <f t="shared" si="2250"/>
        <v>0</v>
      </c>
      <c r="AC255" s="62"/>
      <c r="AD255" s="81">
        <f t="shared" si="2251"/>
        <v>0</v>
      </c>
      <c r="AE255" s="87"/>
      <c r="AF255" s="81">
        <f t="shared" si="2252"/>
        <v>0</v>
      </c>
      <c r="AG255" s="62"/>
      <c r="AH255" s="82">
        <f t="shared" si="2253"/>
        <v>0</v>
      </c>
      <c r="AI255" s="62"/>
      <c r="AJ255" s="82">
        <f t="shared" si="2254"/>
        <v>0</v>
      </c>
      <c r="AK255" s="62"/>
      <c r="AL255" s="82">
        <f t="shared" si="2255"/>
        <v>0</v>
      </c>
      <c r="AM255" s="62"/>
      <c r="AN255" s="82">
        <f t="shared" si="2256"/>
        <v>0</v>
      </c>
      <c r="AO255" s="62"/>
      <c r="AP255" s="82">
        <f t="shared" si="2257"/>
        <v>0</v>
      </c>
      <c r="AQ255" s="62"/>
      <c r="AR255" s="82">
        <f t="shared" si="2258"/>
        <v>0</v>
      </c>
      <c r="AS255" s="62"/>
      <c r="AT255" s="82">
        <f t="shared" si="2259"/>
        <v>0</v>
      </c>
      <c r="AU255" s="62"/>
      <c r="AV255" s="82">
        <f t="shared" si="2260"/>
        <v>0</v>
      </c>
      <c r="AW255" s="62"/>
      <c r="AX255" s="82">
        <f t="shared" si="2261"/>
        <v>0</v>
      </c>
      <c r="AY255" s="62"/>
      <c r="AZ255" s="82">
        <f t="shared" si="2262"/>
        <v>0</v>
      </c>
      <c r="BA255" s="62"/>
      <c r="BB255" s="82">
        <f t="shared" si="2263"/>
        <v>0</v>
      </c>
      <c r="BC255" s="62"/>
      <c r="BD255" s="82">
        <f t="shared" si="2264"/>
        <v>0</v>
      </c>
      <c r="BE255" s="62"/>
      <c r="BF255" s="82">
        <f t="shared" si="2265"/>
        <v>0</v>
      </c>
      <c r="BG255" s="62"/>
      <c r="BH255" s="82">
        <f t="shared" si="2266"/>
        <v>0</v>
      </c>
      <c r="BI255" s="62"/>
      <c r="BJ255" s="82">
        <f t="shared" si="2267"/>
        <v>0</v>
      </c>
      <c r="BK255" s="62"/>
      <c r="BL255" s="82">
        <f t="shared" si="2268"/>
        <v>0</v>
      </c>
      <c r="BM255" s="220"/>
      <c r="BN255" s="82">
        <f t="shared" si="2269"/>
        <v>0</v>
      </c>
      <c r="BO255" s="62"/>
      <c r="BP255" s="82">
        <f t="shared" si="2270"/>
        <v>0</v>
      </c>
      <c r="BQ255" s="62"/>
      <c r="BR255" s="82">
        <f t="shared" si="2271"/>
        <v>0</v>
      </c>
      <c r="BS255" s="81"/>
      <c r="BT255" s="82">
        <f t="shared" si="2272"/>
        <v>0</v>
      </c>
      <c r="BU255" s="62"/>
      <c r="BV255" s="82">
        <f t="shared" si="2273"/>
        <v>0</v>
      </c>
      <c r="BW255" s="62"/>
      <c r="BX255" s="82">
        <f t="shared" si="2274"/>
        <v>0</v>
      </c>
      <c r="BY255" s="62"/>
      <c r="BZ255" s="82">
        <f t="shared" si="2275"/>
        <v>0</v>
      </c>
      <c r="CA255" s="62"/>
      <c r="CB255" s="84">
        <f t="shared" si="2276"/>
        <v>0</v>
      </c>
      <c r="CC255" s="62"/>
      <c r="CD255" s="84">
        <f t="shared" si="2277"/>
        <v>0</v>
      </c>
      <c r="CE255" s="62"/>
      <c r="CF255" s="84">
        <f t="shared" si="2278"/>
        <v>0</v>
      </c>
      <c r="CG255" s="62"/>
      <c r="CH255" s="84">
        <f t="shared" si="2279"/>
        <v>0</v>
      </c>
      <c r="CI255" s="62"/>
      <c r="CJ255" s="84">
        <f t="shared" si="2280"/>
        <v>0</v>
      </c>
      <c r="CK255" s="62"/>
      <c r="CL255" s="84">
        <f t="shared" si="2281"/>
        <v>0</v>
      </c>
      <c r="CM255" s="62"/>
      <c r="CN255" s="84">
        <f t="shared" si="2282"/>
        <v>0</v>
      </c>
      <c r="CO255" s="62"/>
      <c r="CP255" s="84">
        <f t="shared" si="2283"/>
        <v>0</v>
      </c>
      <c r="CQ255" s="62"/>
      <c r="CR255" s="84">
        <f t="shared" si="2284"/>
        <v>0</v>
      </c>
      <c r="CS255" s="62"/>
      <c r="CT255" s="84">
        <f t="shared" si="2285"/>
        <v>0</v>
      </c>
      <c r="CU255" s="62"/>
      <c r="CV255" s="84">
        <f t="shared" si="2286"/>
        <v>0</v>
      </c>
      <c r="CW255" s="81"/>
      <c r="CX255" s="84">
        <f t="shared" si="2287"/>
        <v>0</v>
      </c>
      <c r="CY255" s="62"/>
      <c r="CZ255" s="84">
        <f t="shared" si="2288"/>
        <v>0</v>
      </c>
      <c r="DA255" s="62"/>
      <c r="DB255" s="84">
        <f t="shared" si="2289"/>
        <v>0</v>
      </c>
      <c r="DC255" s="62"/>
      <c r="DD255" s="81">
        <f t="shared" si="2290"/>
        <v>0</v>
      </c>
      <c r="DE255" s="85"/>
      <c r="DF255" s="81">
        <f t="shared" si="2291"/>
        <v>0</v>
      </c>
      <c r="DG255" s="62"/>
      <c r="DH255" s="81">
        <f t="shared" si="2292"/>
        <v>0</v>
      </c>
      <c r="DI255" s="62"/>
      <c r="DJ255" s="81">
        <f t="shared" si="2293"/>
        <v>0</v>
      </c>
      <c r="DK255" s="62"/>
      <c r="DL255" s="82">
        <f t="shared" si="2294"/>
        <v>0</v>
      </c>
      <c r="DM255" s="62"/>
      <c r="DN255" s="82">
        <f t="shared" si="2295"/>
        <v>0</v>
      </c>
      <c r="DO255" s="62"/>
      <c r="DP255" s="84">
        <f t="shared" si="2296"/>
        <v>0</v>
      </c>
      <c r="DQ255" s="62"/>
      <c r="DR255" s="87"/>
      <c r="DS255" s="81"/>
      <c r="DT255" s="82">
        <f t="shared" si="2297"/>
        <v>0</v>
      </c>
      <c r="DU255" s="81"/>
      <c r="DV255" s="82">
        <f t="shared" si="2298"/>
        <v>0</v>
      </c>
      <c r="DW255" s="81"/>
      <c r="DX255" s="87"/>
      <c r="DY255" s="86"/>
      <c r="DZ255" s="86"/>
      <c r="EA255" s="101"/>
      <c r="EB255" s="87">
        <f t="shared" si="2299"/>
        <v>0</v>
      </c>
      <c r="EC255" s="101"/>
      <c r="ED255" s="101"/>
      <c r="EE255" s="101"/>
      <c r="EF255" s="88">
        <f t="shared" si="2300"/>
        <v>0</v>
      </c>
      <c r="EG255" s="149"/>
      <c r="EH255" s="149"/>
      <c r="EI255" s="149"/>
      <c r="EJ255" s="149"/>
      <c r="EK255" s="88"/>
      <c r="EL255" s="149"/>
      <c r="EM255" s="146">
        <f t="shared" si="2302"/>
        <v>0</v>
      </c>
      <c r="EN255" s="146">
        <f t="shared" si="2302"/>
        <v>0</v>
      </c>
    </row>
    <row r="256" spans="1:144" s="3" customFormat="1" ht="43.5" customHeight="1" x14ac:dyDescent="0.25">
      <c r="A256" s="143"/>
      <c r="B256" s="73">
        <v>203</v>
      </c>
      <c r="C256" s="147" t="s">
        <v>577</v>
      </c>
      <c r="D256" s="164" t="s">
        <v>578</v>
      </c>
      <c r="E256" s="76">
        <v>17622</v>
      </c>
      <c r="F256" s="77">
        <v>2.35</v>
      </c>
      <c r="G256" s="78"/>
      <c r="H256" s="79">
        <v>1</v>
      </c>
      <c r="I256" s="124">
        <v>1.4</v>
      </c>
      <c r="J256" s="124">
        <v>1.68</v>
      </c>
      <c r="K256" s="124">
        <v>2.23</v>
      </c>
      <c r="L256" s="126">
        <v>2.57</v>
      </c>
      <c r="M256" s="62"/>
      <c r="N256" s="82">
        <f t="shared" si="2243"/>
        <v>0</v>
      </c>
      <c r="O256" s="219"/>
      <c r="P256" s="82">
        <f t="shared" si="2244"/>
        <v>0</v>
      </c>
      <c r="Q256" s="62"/>
      <c r="R256" s="82">
        <f t="shared" si="2245"/>
        <v>0</v>
      </c>
      <c r="S256" s="62"/>
      <c r="T256" s="82">
        <f t="shared" si="2246"/>
        <v>0</v>
      </c>
      <c r="U256" s="62"/>
      <c r="V256" s="82">
        <f t="shared" si="2247"/>
        <v>0</v>
      </c>
      <c r="W256" s="62"/>
      <c r="X256" s="82">
        <f t="shared" si="2248"/>
        <v>0</v>
      </c>
      <c r="Y256" s="62"/>
      <c r="Z256" s="82">
        <f t="shared" si="2249"/>
        <v>0</v>
      </c>
      <c r="AA256" s="62"/>
      <c r="AB256" s="82">
        <f t="shared" si="2250"/>
        <v>0</v>
      </c>
      <c r="AC256" s="62"/>
      <c r="AD256" s="81">
        <f t="shared" si="2251"/>
        <v>0</v>
      </c>
      <c r="AE256" s="87"/>
      <c r="AF256" s="81">
        <f t="shared" si="2252"/>
        <v>0</v>
      </c>
      <c r="AG256" s="62"/>
      <c r="AH256" s="82">
        <f t="shared" si="2253"/>
        <v>0</v>
      </c>
      <c r="AI256" s="62"/>
      <c r="AJ256" s="82">
        <f t="shared" si="2254"/>
        <v>0</v>
      </c>
      <c r="AK256" s="62"/>
      <c r="AL256" s="82">
        <f t="shared" si="2255"/>
        <v>0</v>
      </c>
      <c r="AM256" s="62"/>
      <c r="AN256" s="82">
        <f t="shared" si="2256"/>
        <v>0</v>
      </c>
      <c r="AO256" s="62"/>
      <c r="AP256" s="82">
        <f t="shared" si="2257"/>
        <v>0</v>
      </c>
      <c r="AQ256" s="62"/>
      <c r="AR256" s="82">
        <f t="shared" si="2258"/>
        <v>0</v>
      </c>
      <c r="AS256" s="62"/>
      <c r="AT256" s="82">
        <f t="shared" si="2259"/>
        <v>0</v>
      </c>
      <c r="AU256" s="62"/>
      <c r="AV256" s="82">
        <f t="shared" si="2260"/>
        <v>0</v>
      </c>
      <c r="AW256" s="62"/>
      <c r="AX256" s="82">
        <f t="shared" si="2261"/>
        <v>0</v>
      </c>
      <c r="AY256" s="62"/>
      <c r="AZ256" s="82">
        <f t="shared" si="2262"/>
        <v>0</v>
      </c>
      <c r="BA256" s="62"/>
      <c r="BB256" s="82">
        <f t="shared" si="2263"/>
        <v>0</v>
      </c>
      <c r="BC256" s="62"/>
      <c r="BD256" s="82">
        <f t="shared" si="2264"/>
        <v>0</v>
      </c>
      <c r="BE256" s="62"/>
      <c r="BF256" s="82">
        <f t="shared" si="2265"/>
        <v>0</v>
      </c>
      <c r="BG256" s="62"/>
      <c r="BH256" s="82">
        <f t="shared" si="2266"/>
        <v>0</v>
      </c>
      <c r="BI256" s="62"/>
      <c r="BJ256" s="82">
        <f t="shared" si="2267"/>
        <v>0</v>
      </c>
      <c r="BK256" s="62"/>
      <c r="BL256" s="82">
        <f t="shared" si="2268"/>
        <v>0</v>
      </c>
      <c r="BM256" s="220"/>
      <c r="BN256" s="82">
        <f t="shared" si="2269"/>
        <v>0</v>
      </c>
      <c r="BO256" s="62"/>
      <c r="BP256" s="82">
        <f t="shared" si="2270"/>
        <v>0</v>
      </c>
      <c r="BQ256" s="62"/>
      <c r="BR256" s="82">
        <f t="shared" si="2271"/>
        <v>0</v>
      </c>
      <c r="BS256" s="81"/>
      <c r="BT256" s="82">
        <f t="shared" si="2272"/>
        <v>0</v>
      </c>
      <c r="BU256" s="62"/>
      <c r="BV256" s="82">
        <f t="shared" si="2273"/>
        <v>0</v>
      </c>
      <c r="BW256" s="62"/>
      <c r="BX256" s="82">
        <f t="shared" si="2274"/>
        <v>0</v>
      </c>
      <c r="BY256" s="62"/>
      <c r="BZ256" s="82">
        <f t="shared" si="2275"/>
        <v>0</v>
      </c>
      <c r="CA256" s="62"/>
      <c r="CB256" s="84">
        <f t="shared" si="2276"/>
        <v>0</v>
      </c>
      <c r="CC256" s="62"/>
      <c r="CD256" s="84">
        <f t="shared" si="2277"/>
        <v>0</v>
      </c>
      <c r="CE256" s="62"/>
      <c r="CF256" s="84">
        <f t="shared" si="2278"/>
        <v>0</v>
      </c>
      <c r="CG256" s="62"/>
      <c r="CH256" s="84">
        <f t="shared" si="2279"/>
        <v>0</v>
      </c>
      <c r="CI256" s="62"/>
      <c r="CJ256" s="84">
        <f t="shared" si="2280"/>
        <v>0</v>
      </c>
      <c r="CK256" s="62"/>
      <c r="CL256" s="84">
        <f t="shared" si="2281"/>
        <v>0</v>
      </c>
      <c r="CM256" s="62"/>
      <c r="CN256" s="84">
        <f t="shared" si="2282"/>
        <v>0</v>
      </c>
      <c r="CO256" s="62"/>
      <c r="CP256" s="84">
        <f t="shared" si="2283"/>
        <v>0</v>
      </c>
      <c r="CQ256" s="62"/>
      <c r="CR256" s="84">
        <f t="shared" si="2284"/>
        <v>0</v>
      </c>
      <c r="CS256" s="62"/>
      <c r="CT256" s="84">
        <f t="shared" si="2285"/>
        <v>0</v>
      </c>
      <c r="CU256" s="62"/>
      <c r="CV256" s="84">
        <f t="shared" si="2286"/>
        <v>0</v>
      </c>
      <c r="CW256" s="81"/>
      <c r="CX256" s="84">
        <f t="shared" si="2287"/>
        <v>0</v>
      </c>
      <c r="CY256" s="62"/>
      <c r="CZ256" s="84">
        <f t="shared" si="2288"/>
        <v>0</v>
      </c>
      <c r="DA256" s="62"/>
      <c r="DB256" s="84">
        <f t="shared" si="2289"/>
        <v>0</v>
      </c>
      <c r="DC256" s="62"/>
      <c r="DD256" s="81">
        <f t="shared" si="2290"/>
        <v>0</v>
      </c>
      <c r="DE256" s="85"/>
      <c r="DF256" s="81">
        <f t="shared" si="2291"/>
        <v>0</v>
      </c>
      <c r="DG256" s="62"/>
      <c r="DH256" s="81">
        <f t="shared" si="2292"/>
        <v>0</v>
      </c>
      <c r="DI256" s="62"/>
      <c r="DJ256" s="81">
        <f t="shared" si="2293"/>
        <v>0</v>
      </c>
      <c r="DK256" s="62"/>
      <c r="DL256" s="82">
        <f t="shared" si="2294"/>
        <v>0</v>
      </c>
      <c r="DM256" s="62"/>
      <c r="DN256" s="82">
        <f t="shared" si="2295"/>
        <v>0</v>
      </c>
      <c r="DO256" s="62"/>
      <c r="DP256" s="84">
        <f t="shared" si="2296"/>
        <v>0</v>
      </c>
      <c r="DQ256" s="62"/>
      <c r="DR256" s="87"/>
      <c r="DS256" s="81"/>
      <c r="DT256" s="82">
        <f t="shared" si="2297"/>
        <v>0</v>
      </c>
      <c r="DU256" s="81"/>
      <c r="DV256" s="82">
        <f t="shared" si="2298"/>
        <v>0</v>
      </c>
      <c r="DW256" s="81"/>
      <c r="DX256" s="87"/>
      <c r="DY256" s="86"/>
      <c r="DZ256" s="86"/>
      <c r="EA256" s="101"/>
      <c r="EB256" s="87">
        <f t="shared" si="2299"/>
        <v>0</v>
      </c>
      <c r="EC256" s="101"/>
      <c r="ED256" s="101"/>
      <c r="EE256" s="101"/>
      <c r="EF256" s="88">
        <f t="shared" si="2300"/>
        <v>0</v>
      </c>
      <c r="EG256" s="149"/>
      <c r="EH256" s="149"/>
      <c r="EI256" s="149"/>
      <c r="EJ256" s="149"/>
      <c r="EK256" s="88"/>
      <c r="EL256" s="149"/>
      <c r="EM256" s="146">
        <f t="shared" si="2302"/>
        <v>0</v>
      </c>
      <c r="EN256" s="146">
        <f t="shared" si="2302"/>
        <v>0</v>
      </c>
    </row>
    <row r="257" spans="1:144" s="3" customFormat="1" ht="43.5" customHeight="1" x14ac:dyDescent="0.25">
      <c r="A257" s="143"/>
      <c r="B257" s="73">
        <v>204</v>
      </c>
      <c r="C257" s="147" t="s">
        <v>579</v>
      </c>
      <c r="D257" s="164" t="s">
        <v>580</v>
      </c>
      <c r="E257" s="76">
        <v>17622</v>
      </c>
      <c r="F257" s="77">
        <v>1.76</v>
      </c>
      <c r="G257" s="78"/>
      <c r="H257" s="79">
        <v>1</v>
      </c>
      <c r="I257" s="124">
        <v>1.4</v>
      </c>
      <c r="J257" s="124">
        <v>1.68</v>
      </c>
      <c r="K257" s="124">
        <v>2.23</v>
      </c>
      <c r="L257" s="126">
        <v>2.57</v>
      </c>
      <c r="M257" s="62"/>
      <c r="N257" s="82">
        <f t="shared" si="2243"/>
        <v>0</v>
      </c>
      <c r="O257" s="219"/>
      <c r="P257" s="82">
        <f t="shared" si="2244"/>
        <v>0</v>
      </c>
      <c r="Q257" s="62"/>
      <c r="R257" s="82">
        <f t="shared" si="2245"/>
        <v>0</v>
      </c>
      <c r="S257" s="62"/>
      <c r="T257" s="82">
        <f t="shared" si="2246"/>
        <v>0</v>
      </c>
      <c r="U257" s="62"/>
      <c r="V257" s="82">
        <f t="shared" si="2247"/>
        <v>0</v>
      </c>
      <c r="W257" s="62"/>
      <c r="X257" s="82">
        <f t="shared" si="2248"/>
        <v>0</v>
      </c>
      <c r="Y257" s="62"/>
      <c r="Z257" s="82">
        <f t="shared" si="2249"/>
        <v>0</v>
      </c>
      <c r="AA257" s="62"/>
      <c r="AB257" s="82">
        <f t="shared" si="2250"/>
        <v>0</v>
      </c>
      <c r="AC257" s="62"/>
      <c r="AD257" s="81">
        <f t="shared" si="2251"/>
        <v>0</v>
      </c>
      <c r="AE257" s="87"/>
      <c r="AF257" s="81">
        <f t="shared" si="2252"/>
        <v>0</v>
      </c>
      <c r="AG257" s="62"/>
      <c r="AH257" s="82">
        <f t="shared" si="2253"/>
        <v>0</v>
      </c>
      <c r="AI257" s="62"/>
      <c r="AJ257" s="82">
        <f t="shared" si="2254"/>
        <v>0</v>
      </c>
      <c r="AK257" s="62"/>
      <c r="AL257" s="82">
        <f t="shared" si="2255"/>
        <v>0</v>
      </c>
      <c r="AM257" s="62"/>
      <c r="AN257" s="82">
        <f t="shared" si="2256"/>
        <v>0</v>
      </c>
      <c r="AO257" s="62"/>
      <c r="AP257" s="82">
        <f t="shared" si="2257"/>
        <v>0</v>
      </c>
      <c r="AQ257" s="62"/>
      <c r="AR257" s="82">
        <f t="shared" si="2258"/>
        <v>0</v>
      </c>
      <c r="AS257" s="62"/>
      <c r="AT257" s="82">
        <f t="shared" si="2259"/>
        <v>0</v>
      </c>
      <c r="AU257" s="62"/>
      <c r="AV257" s="82">
        <f t="shared" si="2260"/>
        <v>0</v>
      </c>
      <c r="AW257" s="62"/>
      <c r="AX257" s="82">
        <f t="shared" si="2261"/>
        <v>0</v>
      </c>
      <c r="AY257" s="62"/>
      <c r="AZ257" s="82">
        <f t="shared" si="2262"/>
        <v>0</v>
      </c>
      <c r="BA257" s="62"/>
      <c r="BB257" s="82">
        <f t="shared" si="2263"/>
        <v>0</v>
      </c>
      <c r="BC257" s="62"/>
      <c r="BD257" s="82">
        <f t="shared" si="2264"/>
        <v>0</v>
      </c>
      <c r="BE257" s="62"/>
      <c r="BF257" s="82">
        <f t="shared" si="2265"/>
        <v>0</v>
      </c>
      <c r="BG257" s="62"/>
      <c r="BH257" s="82">
        <f t="shared" si="2266"/>
        <v>0</v>
      </c>
      <c r="BI257" s="62"/>
      <c r="BJ257" s="82">
        <f t="shared" si="2267"/>
        <v>0</v>
      </c>
      <c r="BK257" s="62"/>
      <c r="BL257" s="82">
        <f t="shared" si="2268"/>
        <v>0</v>
      </c>
      <c r="BM257" s="220"/>
      <c r="BN257" s="82">
        <f t="shared" si="2269"/>
        <v>0</v>
      </c>
      <c r="BO257" s="62"/>
      <c r="BP257" s="82">
        <f t="shared" si="2270"/>
        <v>0</v>
      </c>
      <c r="BQ257" s="62"/>
      <c r="BR257" s="82">
        <f t="shared" si="2271"/>
        <v>0</v>
      </c>
      <c r="BS257" s="81"/>
      <c r="BT257" s="82">
        <f t="shared" si="2272"/>
        <v>0</v>
      </c>
      <c r="BU257" s="62"/>
      <c r="BV257" s="82">
        <f t="shared" si="2273"/>
        <v>0</v>
      </c>
      <c r="BW257" s="62"/>
      <c r="BX257" s="82">
        <f t="shared" si="2274"/>
        <v>0</v>
      </c>
      <c r="BY257" s="62"/>
      <c r="BZ257" s="82">
        <f t="shared" si="2275"/>
        <v>0</v>
      </c>
      <c r="CA257" s="62"/>
      <c r="CB257" s="84">
        <f t="shared" si="2276"/>
        <v>0</v>
      </c>
      <c r="CC257" s="62"/>
      <c r="CD257" s="84">
        <f t="shared" si="2277"/>
        <v>0</v>
      </c>
      <c r="CE257" s="62"/>
      <c r="CF257" s="84">
        <f t="shared" si="2278"/>
        <v>0</v>
      </c>
      <c r="CG257" s="62"/>
      <c r="CH257" s="84">
        <f t="shared" si="2279"/>
        <v>0</v>
      </c>
      <c r="CI257" s="62"/>
      <c r="CJ257" s="84">
        <f t="shared" si="2280"/>
        <v>0</v>
      </c>
      <c r="CK257" s="62"/>
      <c r="CL257" s="84">
        <f t="shared" si="2281"/>
        <v>0</v>
      </c>
      <c r="CM257" s="62"/>
      <c r="CN257" s="84">
        <f t="shared" si="2282"/>
        <v>0</v>
      </c>
      <c r="CO257" s="62"/>
      <c r="CP257" s="84">
        <f t="shared" si="2283"/>
        <v>0</v>
      </c>
      <c r="CQ257" s="62"/>
      <c r="CR257" s="84">
        <f t="shared" si="2284"/>
        <v>0</v>
      </c>
      <c r="CS257" s="62"/>
      <c r="CT257" s="84">
        <f t="shared" si="2285"/>
        <v>0</v>
      </c>
      <c r="CU257" s="62"/>
      <c r="CV257" s="84">
        <f t="shared" si="2286"/>
        <v>0</v>
      </c>
      <c r="CW257" s="81"/>
      <c r="CX257" s="84">
        <f t="shared" si="2287"/>
        <v>0</v>
      </c>
      <c r="CY257" s="62"/>
      <c r="CZ257" s="84">
        <f t="shared" si="2288"/>
        <v>0</v>
      </c>
      <c r="DA257" s="62"/>
      <c r="DB257" s="84">
        <f t="shared" si="2289"/>
        <v>0</v>
      </c>
      <c r="DC257" s="62"/>
      <c r="DD257" s="81">
        <f t="shared" si="2290"/>
        <v>0</v>
      </c>
      <c r="DE257" s="85"/>
      <c r="DF257" s="81">
        <f t="shared" si="2291"/>
        <v>0</v>
      </c>
      <c r="DG257" s="62"/>
      <c r="DH257" s="81">
        <f t="shared" si="2292"/>
        <v>0</v>
      </c>
      <c r="DI257" s="62"/>
      <c r="DJ257" s="81">
        <f t="shared" si="2293"/>
        <v>0</v>
      </c>
      <c r="DK257" s="62"/>
      <c r="DL257" s="82">
        <f t="shared" si="2294"/>
        <v>0</v>
      </c>
      <c r="DM257" s="62"/>
      <c r="DN257" s="82">
        <f t="shared" si="2295"/>
        <v>0</v>
      </c>
      <c r="DO257" s="62"/>
      <c r="DP257" s="84">
        <f t="shared" si="2296"/>
        <v>0</v>
      </c>
      <c r="DQ257" s="62"/>
      <c r="DR257" s="87"/>
      <c r="DS257" s="81"/>
      <c r="DT257" s="82">
        <f t="shared" si="2297"/>
        <v>0</v>
      </c>
      <c r="DU257" s="81"/>
      <c r="DV257" s="82">
        <f t="shared" si="2298"/>
        <v>0</v>
      </c>
      <c r="DW257" s="81"/>
      <c r="DX257" s="87"/>
      <c r="DY257" s="86"/>
      <c r="DZ257" s="86"/>
      <c r="EA257" s="101"/>
      <c r="EB257" s="87">
        <f t="shared" si="2299"/>
        <v>0</v>
      </c>
      <c r="EC257" s="101"/>
      <c r="ED257" s="101"/>
      <c r="EE257" s="101"/>
      <c r="EF257" s="88">
        <f t="shared" si="2300"/>
        <v>0</v>
      </c>
      <c r="EG257" s="149"/>
      <c r="EH257" s="149"/>
      <c r="EI257" s="149"/>
      <c r="EJ257" s="149"/>
      <c r="EK257" s="88"/>
      <c r="EL257" s="149"/>
      <c r="EM257" s="146">
        <f t="shared" si="2302"/>
        <v>0</v>
      </c>
      <c r="EN257" s="146">
        <f t="shared" si="2302"/>
        <v>0</v>
      </c>
    </row>
    <row r="258" spans="1:144" s="3" customFormat="1" ht="43.5" customHeight="1" x14ac:dyDescent="0.25">
      <c r="A258" s="143"/>
      <c r="B258" s="73">
        <v>205</v>
      </c>
      <c r="C258" s="147" t="s">
        <v>581</v>
      </c>
      <c r="D258" s="164" t="s">
        <v>582</v>
      </c>
      <c r="E258" s="76">
        <v>17622</v>
      </c>
      <c r="F258" s="77">
        <v>1.51</v>
      </c>
      <c r="G258" s="78"/>
      <c r="H258" s="79">
        <v>1</v>
      </c>
      <c r="I258" s="124">
        <v>1.4</v>
      </c>
      <c r="J258" s="124">
        <v>1.68</v>
      </c>
      <c r="K258" s="124">
        <v>2.23</v>
      </c>
      <c r="L258" s="126">
        <v>2.57</v>
      </c>
      <c r="M258" s="62"/>
      <c r="N258" s="82">
        <f t="shared" si="2243"/>
        <v>0</v>
      </c>
      <c r="O258" s="219"/>
      <c r="P258" s="82">
        <f t="shared" si="2244"/>
        <v>0</v>
      </c>
      <c r="Q258" s="62"/>
      <c r="R258" s="82">
        <f t="shared" si="2245"/>
        <v>0</v>
      </c>
      <c r="S258" s="62"/>
      <c r="T258" s="82">
        <f t="shared" si="2246"/>
        <v>0</v>
      </c>
      <c r="U258" s="62"/>
      <c r="V258" s="82">
        <f t="shared" si="2247"/>
        <v>0</v>
      </c>
      <c r="W258" s="62"/>
      <c r="X258" s="82">
        <f t="shared" si="2248"/>
        <v>0</v>
      </c>
      <c r="Y258" s="62"/>
      <c r="Z258" s="82">
        <f t="shared" si="2249"/>
        <v>0</v>
      </c>
      <c r="AA258" s="62"/>
      <c r="AB258" s="82">
        <f t="shared" si="2250"/>
        <v>0</v>
      </c>
      <c r="AC258" s="62"/>
      <c r="AD258" s="81">
        <f t="shared" si="2251"/>
        <v>0</v>
      </c>
      <c r="AE258" s="87"/>
      <c r="AF258" s="81">
        <f t="shared" si="2252"/>
        <v>0</v>
      </c>
      <c r="AG258" s="62"/>
      <c r="AH258" s="82">
        <f t="shared" si="2253"/>
        <v>0</v>
      </c>
      <c r="AI258" s="62"/>
      <c r="AJ258" s="82">
        <f t="shared" si="2254"/>
        <v>0</v>
      </c>
      <c r="AK258" s="62"/>
      <c r="AL258" s="82">
        <f t="shared" si="2255"/>
        <v>0</v>
      </c>
      <c r="AM258" s="62"/>
      <c r="AN258" s="82">
        <f t="shared" si="2256"/>
        <v>0</v>
      </c>
      <c r="AO258" s="62"/>
      <c r="AP258" s="82">
        <f t="shared" si="2257"/>
        <v>0</v>
      </c>
      <c r="AQ258" s="62"/>
      <c r="AR258" s="82">
        <f t="shared" si="2258"/>
        <v>0</v>
      </c>
      <c r="AS258" s="62"/>
      <c r="AT258" s="82">
        <f t="shared" si="2259"/>
        <v>0</v>
      </c>
      <c r="AU258" s="62"/>
      <c r="AV258" s="82">
        <f t="shared" si="2260"/>
        <v>0</v>
      </c>
      <c r="AW258" s="62"/>
      <c r="AX258" s="82">
        <f t="shared" si="2261"/>
        <v>0</v>
      </c>
      <c r="AY258" s="62"/>
      <c r="AZ258" s="82">
        <f t="shared" si="2262"/>
        <v>0</v>
      </c>
      <c r="BA258" s="62"/>
      <c r="BB258" s="82">
        <f t="shared" si="2263"/>
        <v>0</v>
      </c>
      <c r="BC258" s="62"/>
      <c r="BD258" s="82">
        <f t="shared" si="2264"/>
        <v>0</v>
      </c>
      <c r="BE258" s="62"/>
      <c r="BF258" s="82">
        <f t="shared" si="2265"/>
        <v>0</v>
      </c>
      <c r="BG258" s="62"/>
      <c r="BH258" s="82">
        <f t="shared" si="2266"/>
        <v>0</v>
      </c>
      <c r="BI258" s="62"/>
      <c r="BJ258" s="82">
        <f t="shared" si="2267"/>
        <v>0</v>
      </c>
      <c r="BK258" s="62"/>
      <c r="BL258" s="82">
        <f t="shared" si="2268"/>
        <v>0</v>
      </c>
      <c r="BM258" s="220"/>
      <c r="BN258" s="82">
        <f t="shared" si="2269"/>
        <v>0</v>
      </c>
      <c r="BO258" s="62"/>
      <c r="BP258" s="82">
        <f t="shared" si="2270"/>
        <v>0</v>
      </c>
      <c r="BQ258" s="62"/>
      <c r="BR258" s="82">
        <f t="shared" si="2271"/>
        <v>0</v>
      </c>
      <c r="BS258" s="81"/>
      <c r="BT258" s="82">
        <f t="shared" si="2272"/>
        <v>0</v>
      </c>
      <c r="BU258" s="62"/>
      <c r="BV258" s="82">
        <f t="shared" si="2273"/>
        <v>0</v>
      </c>
      <c r="BW258" s="62"/>
      <c r="BX258" s="82">
        <f t="shared" si="2274"/>
        <v>0</v>
      </c>
      <c r="BY258" s="62"/>
      <c r="BZ258" s="82">
        <f t="shared" si="2275"/>
        <v>0</v>
      </c>
      <c r="CA258" s="62"/>
      <c r="CB258" s="84">
        <f t="shared" si="2276"/>
        <v>0</v>
      </c>
      <c r="CC258" s="62"/>
      <c r="CD258" s="84">
        <f t="shared" si="2277"/>
        <v>0</v>
      </c>
      <c r="CE258" s="62"/>
      <c r="CF258" s="84">
        <f t="shared" si="2278"/>
        <v>0</v>
      </c>
      <c r="CG258" s="62"/>
      <c r="CH258" s="84">
        <f t="shared" si="2279"/>
        <v>0</v>
      </c>
      <c r="CI258" s="62"/>
      <c r="CJ258" s="84">
        <f t="shared" si="2280"/>
        <v>0</v>
      </c>
      <c r="CK258" s="62"/>
      <c r="CL258" s="84">
        <f t="shared" si="2281"/>
        <v>0</v>
      </c>
      <c r="CM258" s="62"/>
      <c r="CN258" s="84">
        <f t="shared" si="2282"/>
        <v>0</v>
      </c>
      <c r="CO258" s="62"/>
      <c r="CP258" s="84">
        <f t="shared" si="2283"/>
        <v>0</v>
      </c>
      <c r="CQ258" s="62"/>
      <c r="CR258" s="84">
        <f t="shared" si="2284"/>
        <v>0</v>
      </c>
      <c r="CS258" s="62"/>
      <c r="CT258" s="84">
        <f t="shared" si="2285"/>
        <v>0</v>
      </c>
      <c r="CU258" s="62"/>
      <c r="CV258" s="84">
        <f t="shared" si="2286"/>
        <v>0</v>
      </c>
      <c r="CW258" s="81"/>
      <c r="CX258" s="84">
        <f t="shared" si="2287"/>
        <v>0</v>
      </c>
      <c r="CY258" s="62"/>
      <c r="CZ258" s="84">
        <f t="shared" si="2288"/>
        <v>0</v>
      </c>
      <c r="DA258" s="62"/>
      <c r="DB258" s="84">
        <f t="shared" si="2289"/>
        <v>0</v>
      </c>
      <c r="DC258" s="62"/>
      <c r="DD258" s="81">
        <f t="shared" si="2290"/>
        <v>0</v>
      </c>
      <c r="DE258" s="85"/>
      <c r="DF258" s="81">
        <f t="shared" si="2291"/>
        <v>0</v>
      </c>
      <c r="DG258" s="62"/>
      <c r="DH258" s="81">
        <f t="shared" si="2292"/>
        <v>0</v>
      </c>
      <c r="DI258" s="62"/>
      <c r="DJ258" s="81">
        <f t="shared" si="2293"/>
        <v>0</v>
      </c>
      <c r="DK258" s="62"/>
      <c r="DL258" s="82">
        <f t="shared" si="2294"/>
        <v>0</v>
      </c>
      <c r="DM258" s="62"/>
      <c r="DN258" s="82">
        <f t="shared" si="2295"/>
        <v>0</v>
      </c>
      <c r="DO258" s="62"/>
      <c r="DP258" s="84">
        <f t="shared" si="2296"/>
        <v>0</v>
      </c>
      <c r="DQ258" s="62"/>
      <c r="DR258" s="87"/>
      <c r="DS258" s="81"/>
      <c r="DT258" s="82">
        <f t="shared" si="2297"/>
        <v>0</v>
      </c>
      <c r="DU258" s="81"/>
      <c r="DV258" s="82">
        <f t="shared" si="2298"/>
        <v>0</v>
      </c>
      <c r="DW258" s="81"/>
      <c r="DX258" s="87"/>
      <c r="DY258" s="86"/>
      <c r="DZ258" s="86"/>
      <c r="EA258" s="101"/>
      <c r="EB258" s="87">
        <f t="shared" si="2299"/>
        <v>0</v>
      </c>
      <c r="EC258" s="101"/>
      <c r="ED258" s="101"/>
      <c r="EE258" s="101"/>
      <c r="EF258" s="88">
        <f t="shared" si="2300"/>
        <v>0</v>
      </c>
      <c r="EG258" s="149"/>
      <c r="EH258" s="149"/>
      <c r="EI258" s="149"/>
      <c r="EJ258" s="149"/>
      <c r="EK258" s="88"/>
      <c r="EL258" s="149"/>
      <c r="EM258" s="146">
        <f t="shared" si="2302"/>
        <v>0</v>
      </c>
      <c r="EN258" s="146">
        <f t="shared" si="2302"/>
        <v>0</v>
      </c>
    </row>
    <row r="259" spans="1:144" s="3" customFormat="1" ht="43.5" customHeight="1" x14ac:dyDescent="0.25">
      <c r="A259" s="143"/>
      <c r="B259" s="73">
        <v>206</v>
      </c>
      <c r="C259" s="147" t="s">
        <v>583</v>
      </c>
      <c r="D259" s="164" t="s">
        <v>584</v>
      </c>
      <c r="E259" s="76">
        <v>17622</v>
      </c>
      <c r="F259" s="177">
        <v>1</v>
      </c>
      <c r="G259" s="78"/>
      <c r="H259" s="79">
        <v>1</v>
      </c>
      <c r="I259" s="124">
        <v>1.4</v>
      </c>
      <c r="J259" s="124">
        <v>1.68</v>
      </c>
      <c r="K259" s="124">
        <v>2.23</v>
      </c>
      <c r="L259" s="126">
        <v>2.57</v>
      </c>
      <c r="M259" s="62"/>
      <c r="N259" s="82">
        <f t="shared" si="2243"/>
        <v>0</v>
      </c>
      <c r="O259" s="219"/>
      <c r="P259" s="82">
        <f t="shared" si="2244"/>
        <v>0</v>
      </c>
      <c r="Q259" s="62"/>
      <c r="R259" s="82">
        <f t="shared" si="2245"/>
        <v>0</v>
      </c>
      <c r="S259" s="62"/>
      <c r="T259" s="82">
        <f t="shared" si="2246"/>
        <v>0</v>
      </c>
      <c r="U259" s="62"/>
      <c r="V259" s="82">
        <f t="shared" si="2247"/>
        <v>0</v>
      </c>
      <c r="W259" s="62"/>
      <c r="X259" s="82">
        <f t="shared" si="2248"/>
        <v>0</v>
      </c>
      <c r="Y259" s="62"/>
      <c r="Z259" s="82">
        <f t="shared" si="2249"/>
        <v>0</v>
      </c>
      <c r="AA259" s="62"/>
      <c r="AB259" s="82">
        <f t="shared" si="2250"/>
        <v>0</v>
      </c>
      <c r="AC259" s="62"/>
      <c r="AD259" s="81">
        <f t="shared" si="2251"/>
        <v>0</v>
      </c>
      <c r="AE259" s="87"/>
      <c r="AF259" s="81">
        <f t="shared" si="2252"/>
        <v>0</v>
      </c>
      <c r="AG259" s="62"/>
      <c r="AH259" s="82">
        <f t="shared" si="2253"/>
        <v>0</v>
      </c>
      <c r="AI259" s="62"/>
      <c r="AJ259" s="82">
        <f t="shared" si="2254"/>
        <v>0</v>
      </c>
      <c r="AK259" s="62"/>
      <c r="AL259" s="82">
        <f t="shared" si="2255"/>
        <v>0</v>
      </c>
      <c r="AM259" s="62"/>
      <c r="AN259" s="82">
        <f t="shared" si="2256"/>
        <v>0</v>
      </c>
      <c r="AO259" s="62"/>
      <c r="AP259" s="82">
        <f t="shared" si="2257"/>
        <v>0</v>
      </c>
      <c r="AQ259" s="62"/>
      <c r="AR259" s="82">
        <f t="shared" si="2258"/>
        <v>0</v>
      </c>
      <c r="AS259" s="62"/>
      <c r="AT259" s="82">
        <f t="shared" si="2259"/>
        <v>0</v>
      </c>
      <c r="AU259" s="62"/>
      <c r="AV259" s="82">
        <f t="shared" si="2260"/>
        <v>0</v>
      </c>
      <c r="AW259" s="62"/>
      <c r="AX259" s="82">
        <f t="shared" si="2261"/>
        <v>0</v>
      </c>
      <c r="AY259" s="62"/>
      <c r="AZ259" s="82">
        <f t="shared" si="2262"/>
        <v>0</v>
      </c>
      <c r="BA259" s="62"/>
      <c r="BB259" s="82">
        <f t="shared" si="2263"/>
        <v>0</v>
      </c>
      <c r="BC259" s="62"/>
      <c r="BD259" s="82">
        <f t="shared" si="2264"/>
        <v>0</v>
      </c>
      <c r="BE259" s="62"/>
      <c r="BF259" s="82">
        <f t="shared" si="2265"/>
        <v>0</v>
      </c>
      <c r="BG259" s="62"/>
      <c r="BH259" s="82">
        <f t="shared" si="2266"/>
        <v>0</v>
      </c>
      <c r="BI259" s="62"/>
      <c r="BJ259" s="82">
        <f t="shared" si="2267"/>
        <v>0</v>
      </c>
      <c r="BK259" s="62"/>
      <c r="BL259" s="82">
        <f t="shared" si="2268"/>
        <v>0</v>
      </c>
      <c r="BM259" s="220"/>
      <c r="BN259" s="82">
        <f t="shared" si="2269"/>
        <v>0</v>
      </c>
      <c r="BO259" s="62"/>
      <c r="BP259" s="82">
        <f t="shared" si="2270"/>
        <v>0</v>
      </c>
      <c r="BQ259" s="62"/>
      <c r="BR259" s="82">
        <f t="shared" si="2271"/>
        <v>0</v>
      </c>
      <c r="BS259" s="81"/>
      <c r="BT259" s="82">
        <f t="shared" si="2272"/>
        <v>0</v>
      </c>
      <c r="BU259" s="62"/>
      <c r="BV259" s="82">
        <f t="shared" si="2273"/>
        <v>0</v>
      </c>
      <c r="BW259" s="62"/>
      <c r="BX259" s="82">
        <f t="shared" si="2274"/>
        <v>0</v>
      </c>
      <c r="BY259" s="62"/>
      <c r="BZ259" s="82">
        <f t="shared" si="2275"/>
        <v>0</v>
      </c>
      <c r="CA259" s="62"/>
      <c r="CB259" s="84">
        <f t="shared" si="2276"/>
        <v>0</v>
      </c>
      <c r="CC259" s="62"/>
      <c r="CD259" s="84">
        <f t="shared" si="2277"/>
        <v>0</v>
      </c>
      <c r="CE259" s="62"/>
      <c r="CF259" s="84">
        <f t="shared" si="2278"/>
        <v>0</v>
      </c>
      <c r="CG259" s="62"/>
      <c r="CH259" s="84">
        <f t="shared" si="2279"/>
        <v>0</v>
      </c>
      <c r="CI259" s="62"/>
      <c r="CJ259" s="84">
        <f t="shared" si="2280"/>
        <v>0</v>
      </c>
      <c r="CK259" s="62"/>
      <c r="CL259" s="84">
        <f t="shared" si="2281"/>
        <v>0</v>
      </c>
      <c r="CM259" s="62"/>
      <c r="CN259" s="84">
        <f t="shared" si="2282"/>
        <v>0</v>
      </c>
      <c r="CO259" s="62"/>
      <c r="CP259" s="84">
        <f t="shared" si="2283"/>
        <v>0</v>
      </c>
      <c r="CQ259" s="62"/>
      <c r="CR259" s="84">
        <f t="shared" si="2284"/>
        <v>0</v>
      </c>
      <c r="CS259" s="62"/>
      <c r="CT259" s="84">
        <f t="shared" si="2285"/>
        <v>0</v>
      </c>
      <c r="CU259" s="62"/>
      <c r="CV259" s="84">
        <f t="shared" si="2286"/>
        <v>0</v>
      </c>
      <c r="CW259" s="81"/>
      <c r="CX259" s="84">
        <f t="shared" si="2287"/>
        <v>0</v>
      </c>
      <c r="CY259" s="62"/>
      <c r="CZ259" s="84">
        <f t="shared" si="2288"/>
        <v>0</v>
      </c>
      <c r="DA259" s="62"/>
      <c r="DB259" s="84">
        <f t="shared" si="2289"/>
        <v>0</v>
      </c>
      <c r="DC259" s="62"/>
      <c r="DD259" s="81">
        <f t="shared" si="2290"/>
        <v>0</v>
      </c>
      <c r="DE259" s="85"/>
      <c r="DF259" s="81">
        <f t="shared" si="2291"/>
        <v>0</v>
      </c>
      <c r="DG259" s="62"/>
      <c r="DH259" s="81">
        <f t="shared" si="2292"/>
        <v>0</v>
      </c>
      <c r="DI259" s="62"/>
      <c r="DJ259" s="81">
        <f t="shared" si="2293"/>
        <v>0</v>
      </c>
      <c r="DK259" s="62"/>
      <c r="DL259" s="82">
        <f t="shared" si="2294"/>
        <v>0</v>
      </c>
      <c r="DM259" s="62"/>
      <c r="DN259" s="82">
        <f t="shared" si="2295"/>
        <v>0</v>
      </c>
      <c r="DO259" s="62"/>
      <c r="DP259" s="84">
        <f t="shared" si="2296"/>
        <v>0</v>
      </c>
      <c r="DQ259" s="62"/>
      <c r="DR259" s="87"/>
      <c r="DS259" s="81"/>
      <c r="DT259" s="82">
        <f t="shared" si="2297"/>
        <v>0</v>
      </c>
      <c r="DU259" s="81"/>
      <c r="DV259" s="82">
        <f t="shared" si="2298"/>
        <v>0</v>
      </c>
      <c r="DW259" s="81"/>
      <c r="DX259" s="87"/>
      <c r="DY259" s="86"/>
      <c r="DZ259" s="86"/>
      <c r="EA259" s="101"/>
      <c r="EB259" s="87">
        <f t="shared" si="2299"/>
        <v>0</v>
      </c>
      <c r="EC259" s="101"/>
      <c r="ED259" s="101"/>
      <c r="EE259" s="101"/>
      <c r="EF259" s="88">
        <f t="shared" si="2300"/>
        <v>0</v>
      </c>
      <c r="EG259" s="149"/>
      <c r="EH259" s="149"/>
      <c r="EI259" s="149"/>
      <c r="EJ259" s="149"/>
      <c r="EK259" s="88"/>
      <c r="EL259" s="149"/>
      <c r="EM259" s="146">
        <f t="shared" si="2302"/>
        <v>0</v>
      </c>
      <c r="EN259" s="146">
        <f t="shared" si="2302"/>
        <v>0</v>
      </c>
    </row>
    <row r="260" spans="1:144" s="3" customFormat="1" ht="43.5" customHeight="1" x14ac:dyDescent="0.25">
      <c r="A260" s="143"/>
      <c r="B260" s="73">
        <v>207</v>
      </c>
      <c r="C260" s="147" t="s">
        <v>585</v>
      </c>
      <c r="D260" s="164" t="s">
        <v>586</v>
      </c>
      <c r="E260" s="76">
        <v>17622</v>
      </c>
      <c r="F260" s="77">
        <v>1.4</v>
      </c>
      <c r="G260" s="78"/>
      <c r="H260" s="79">
        <v>1</v>
      </c>
      <c r="I260" s="124">
        <v>1.4</v>
      </c>
      <c r="J260" s="124">
        <v>1.68</v>
      </c>
      <c r="K260" s="124">
        <v>2.23</v>
      </c>
      <c r="L260" s="126">
        <v>2.57</v>
      </c>
      <c r="M260" s="62"/>
      <c r="N260" s="82">
        <f t="shared" si="2243"/>
        <v>0</v>
      </c>
      <c r="O260" s="219"/>
      <c r="P260" s="82">
        <f t="shared" si="2244"/>
        <v>0</v>
      </c>
      <c r="Q260" s="62"/>
      <c r="R260" s="82">
        <f t="shared" si="2245"/>
        <v>0</v>
      </c>
      <c r="S260" s="62"/>
      <c r="T260" s="82">
        <f t="shared" si="2246"/>
        <v>0</v>
      </c>
      <c r="U260" s="62"/>
      <c r="V260" s="82">
        <f t="shared" si="2247"/>
        <v>0</v>
      </c>
      <c r="W260" s="62"/>
      <c r="X260" s="82">
        <f t="shared" si="2248"/>
        <v>0</v>
      </c>
      <c r="Y260" s="62"/>
      <c r="Z260" s="82">
        <f t="shared" si="2249"/>
        <v>0</v>
      </c>
      <c r="AA260" s="62"/>
      <c r="AB260" s="82">
        <f t="shared" si="2250"/>
        <v>0</v>
      </c>
      <c r="AC260" s="62"/>
      <c r="AD260" s="81">
        <f t="shared" si="2251"/>
        <v>0</v>
      </c>
      <c r="AE260" s="87"/>
      <c r="AF260" s="81">
        <f t="shared" si="2252"/>
        <v>0</v>
      </c>
      <c r="AG260" s="62"/>
      <c r="AH260" s="82">
        <f t="shared" si="2253"/>
        <v>0</v>
      </c>
      <c r="AI260" s="62"/>
      <c r="AJ260" s="82">
        <f t="shared" si="2254"/>
        <v>0</v>
      </c>
      <c r="AK260" s="62"/>
      <c r="AL260" s="82">
        <f t="shared" si="2255"/>
        <v>0</v>
      </c>
      <c r="AM260" s="62"/>
      <c r="AN260" s="82">
        <f t="shared" si="2256"/>
        <v>0</v>
      </c>
      <c r="AO260" s="62"/>
      <c r="AP260" s="82">
        <f t="shared" si="2257"/>
        <v>0</v>
      </c>
      <c r="AQ260" s="62"/>
      <c r="AR260" s="82">
        <f t="shared" si="2258"/>
        <v>0</v>
      </c>
      <c r="AS260" s="62"/>
      <c r="AT260" s="82">
        <f t="shared" si="2259"/>
        <v>0</v>
      </c>
      <c r="AU260" s="62"/>
      <c r="AV260" s="82">
        <f t="shared" si="2260"/>
        <v>0</v>
      </c>
      <c r="AW260" s="62"/>
      <c r="AX260" s="82">
        <f t="shared" si="2261"/>
        <v>0</v>
      </c>
      <c r="AY260" s="62"/>
      <c r="AZ260" s="82">
        <f t="shared" si="2262"/>
        <v>0</v>
      </c>
      <c r="BA260" s="62"/>
      <c r="BB260" s="82">
        <f t="shared" si="2263"/>
        <v>0</v>
      </c>
      <c r="BC260" s="62"/>
      <c r="BD260" s="82">
        <f t="shared" si="2264"/>
        <v>0</v>
      </c>
      <c r="BE260" s="62"/>
      <c r="BF260" s="82">
        <f t="shared" si="2265"/>
        <v>0</v>
      </c>
      <c r="BG260" s="62"/>
      <c r="BH260" s="82">
        <f t="shared" si="2266"/>
        <v>0</v>
      </c>
      <c r="BI260" s="62"/>
      <c r="BJ260" s="82">
        <f t="shared" si="2267"/>
        <v>0</v>
      </c>
      <c r="BK260" s="62"/>
      <c r="BL260" s="82">
        <f t="shared" si="2268"/>
        <v>0</v>
      </c>
      <c r="BM260" s="220"/>
      <c r="BN260" s="82">
        <f t="shared" si="2269"/>
        <v>0</v>
      </c>
      <c r="BO260" s="62"/>
      <c r="BP260" s="82">
        <f t="shared" si="2270"/>
        <v>0</v>
      </c>
      <c r="BQ260" s="62"/>
      <c r="BR260" s="82">
        <f t="shared" si="2271"/>
        <v>0</v>
      </c>
      <c r="BS260" s="81"/>
      <c r="BT260" s="82">
        <f t="shared" si="2272"/>
        <v>0</v>
      </c>
      <c r="BU260" s="62"/>
      <c r="BV260" s="82">
        <f t="shared" si="2273"/>
        <v>0</v>
      </c>
      <c r="BW260" s="62"/>
      <c r="BX260" s="82">
        <f t="shared" si="2274"/>
        <v>0</v>
      </c>
      <c r="BY260" s="62"/>
      <c r="BZ260" s="82">
        <f t="shared" si="2275"/>
        <v>0</v>
      </c>
      <c r="CA260" s="62"/>
      <c r="CB260" s="84">
        <f t="shared" si="2276"/>
        <v>0</v>
      </c>
      <c r="CC260" s="62"/>
      <c r="CD260" s="84">
        <f t="shared" si="2277"/>
        <v>0</v>
      </c>
      <c r="CE260" s="62"/>
      <c r="CF260" s="84">
        <f t="shared" si="2278"/>
        <v>0</v>
      </c>
      <c r="CG260" s="62"/>
      <c r="CH260" s="84">
        <f t="shared" si="2279"/>
        <v>0</v>
      </c>
      <c r="CI260" s="62"/>
      <c r="CJ260" s="84">
        <f t="shared" si="2280"/>
        <v>0</v>
      </c>
      <c r="CK260" s="62"/>
      <c r="CL260" s="84">
        <f t="shared" si="2281"/>
        <v>0</v>
      </c>
      <c r="CM260" s="62"/>
      <c r="CN260" s="84">
        <f t="shared" si="2282"/>
        <v>0</v>
      </c>
      <c r="CO260" s="62"/>
      <c r="CP260" s="84">
        <f t="shared" si="2283"/>
        <v>0</v>
      </c>
      <c r="CQ260" s="62"/>
      <c r="CR260" s="84">
        <f t="shared" si="2284"/>
        <v>0</v>
      </c>
      <c r="CS260" s="62"/>
      <c r="CT260" s="84">
        <f t="shared" si="2285"/>
        <v>0</v>
      </c>
      <c r="CU260" s="62"/>
      <c r="CV260" s="84">
        <f t="shared" si="2286"/>
        <v>0</v>
      </c>
      <c r="CW260" s="81"/>
      <c r="CX260" s="84">
        <f t="shared" si="2287"/>
        <v>0</v>
      </c>
      <c r="CY260" s="62"/>
      <c r="CZ260" s="84">
        <f t="shared" si="2288"/>
        <v>0</v>
      </c>
      <c r="DA260" s="62"/>
      <c r="DB260" s="84">
        <f t="shared" si="2289"/>
        <v>0</v>
      </c>
      <c r="DC260" s="62"/>
      <c r="DD260" s="81">
        <f t="shared" si="2290"/>
        <v>0</v>
      </c>
      <c r="DE260" s="85"/>
      <c r="DF260" s="81">
        <f t="shared" si="2291"/>
        <v>0</v>
      </c>
      <c r="DG260" s="62"/>
      <c r="DH260" s="81">
        <f t="shared" si="2292"/>
        <v>0</v>
      </c>
      <c r="DI260" s="62"/>
      <c r="DJ260" s="81">
        <f t="shared" si="2293"/>
        <v>0</v>
      </c>
      <c r="DK260" s="62"/>
      <c r="DL260" s="82">
        <f t="shared" si="2294"/>
        <v>0</v>
      </c>
      <c r="DM260" s="62"/>
      <c r="DN260" s="82">
        <f t="shared" si="2295"/>
        <v>0</v>
      </c>
      <c r="DO260" s="62"/>
      <c r="DP260" s="84">
        <f t="shared" si="2296"/>
        <v>0</v>
      </c>
      <c r="DQ260" s="62"/>
      <c r="DR260" s="87"/>
      <c r="DS260" s="81"/>
      <c r="DT260" s="82">
        <f t="shared" si="2297"/>
        <v>0</v>
      </c>
      <c r="DU260" s="81"/>
      <c r="DV260" s="82">
        <f t="shared" si="2298"/>
        <v>0</v>
      </c>
      <c r="DW260" s="81"/>
      <c r="DX260" s="87"/>
      <c r="DY260" s="86"/>
      <c r="DZ260" s="86"/>
      <c r="EA260" s="101"/>
      <c r="EB260" s="87">
        <f t="shared" si="2299"/>
        <v>0</v>
      </c>
      <c r="EC260" s="101"/>
      <c r="ED260" s="101"/>
      <c r="EE260" s="101"/>
      <c r="EF260" s="88">
        <f t="shared" si="2300"/>
        <v>0</v>
      </c>
      <c r="EG260" s="149"/>
      <c r="EH260" s="149"/>
      <c r="EI260" s="149"/>
      <c r="EJ260" s="149"/>
      <c r="EK260" s="88"/>
      <c r="EL260" s="149"/>
      <c r="EM260" s="146">
        <f t="shared" si="2302"/>
        <v>0</v>
      </c>
      <c r="EN260" s="146">
        <f t="shared" si="2302"/>
        <v>0</v>
      </c>
    </row>
    <row r="261" spans="1:144" s="3" customFormat="1" ht="43.5" customHeight="1" x14ac:dyDescent="0.25">
      <c r="A261" s="222"/>
      <c r="B261" s="223"/>
      <c r="C261" s="158" t="s">
        <v>587</v>
      </c>
      <c r="D261" s="230" t="s">
        <v>588</v>
      </c>
      <c r="E261" s="76">
        <v>17622</v>
      </c>
      <c r="F261" s="158">
        <v>3.71</v>
      </c>
      <c r="G261" s="78"/>
      <c r="H261" s="79">
        <v>1</v>
      </c>
      <c r="I261" s="124">
        <v>1.4</v>
      </c>
      <c r="J261" s="124">
        <v>1.68</v>
      </c>
      <c r="K261" s="124">
        <v>2.23</v>
      </c>
      <c r="L261" s="126">
        <v>2.57</v>
      </c>
      <c r="M261" s="62"/>
      <c r="N261" s="82">
        <f t="shared" si="2243"/>
        <v>0</v>
      </c>
      <c r="O261" s="219"/>
      <c r="P261" s="82">
        <f t="shared" si="2244"/>
        <v>0</v>
      </c>
      <c r="Q261" s="62"/>
      <c r="R261" s="82">
        <f t="shared" si="2245"/>
        <v>0</v>
      </c>
      <c r="S261" s="62"/>
      <c r="T261" s="82">
        <f t="shared" si="2246"/>
        <v>0</v>
      </c>
      <c r="U261" s="62"/>
      <c r="V261" s="82">
        <f t="shared" si="2247"/>
        <v>0</v>
      </c>
      <c r="W261" s="62"/>
      <c r="X261" s="82">
        <f t="shared" si="2248"/>
        <v>0</v>
      </c>
      <c r="Y261" s="62"/>
      <c r="Z261" s="82">
        <f t="shared" si="2249"/>
        <v>0</v>
      </c>
      <c r="AA261" s="62"/>
      <c r="AB261" s="82">
        <f t="shared" si="2250"/>
        <v>0</v>
      </c>
      <c r="AC261" s="62"/>
      <c r="AD261" s="81">
        <f t="shared" si="2251"/>
        <v>0</v>
      </c>
      <c r="AE261" s="87"/>
      <c r="AF261" s="81">
        <f t="shared" si="2252"/>
        <v>0</v>
      </c>
      <c r="AG261" s="62"/>
      <c r="AH261" s="82">
        <f t="shared" si="2253"/>
        <v>0</v>
      </c>
      <c r="AI261" s="62"/>
      <c r="AJ261" s="82">
        <f t="shared" si="2254"/>
        <v>0</v>
      </c>
      <c r="AK261" s="62"/>
      <c r="AL261" s="82">
        <f t="shared" si="2255"/>
        <v>0</v>
      </c>
      <c r="AM261" s="62"/>
      <c r="AN261" s="82">
        <f t="shared" si="2256"/>
        <v>0</v>
      </c>
      <c r="AO261" s="62"/>
      <c r="AP261" s="82">
        <f t="shared" si="2257"/>
        <v>0</v>
      </c>
      <c r="AQ261" s="62"/>
      <c r="AR261" s="82">
        <f t="shared" si="2258"/>
        <v>0</v>
      </c>
      <c r="AS261" s="62"/>
      <c r="AT261" s="82">
        <f t="shared" si="2259"/>
        <v>0</v>
      </c>
      <c r="AU261" s="62"/>
      <c r="AV261" s="82">
        <f t="shared" si="2260"/>
        <v>0</v>
      </c>
      <c r="AW261" s="62"/>
      <c r="AX261" s="82">
        <f t="shared" si="2261"/>
        <v>0</v>
      </c>
      <c r="AY261" s="62"/>
      <c r="AZ261" s="82">
        <f t="shared" si="2262"/>
        <v>0</v>
      </c>
      <c r="BA261" s="62"/>
      <c r="BB261" s="82">
        <f t="shared" si="2263"/>
        <v>0</v>
      </c>
      <c r="BC261" s="62"/>
      <c r="BD261" s="82">
        <f t="shared" si="2264"/>
        <v>0</v>
      </c>
      <c r="BE261" s="62"/>
      <c r="BF261" s="82">
        <f t="shared" si="2265"/>
        <v>0</v>
      </c>
      <c r="BG261" s="62"/>
      <c r="BH261" s="82">
        <f t="shared" si="2266"/>
        <v>0</v>
      </c>
      <c r="BI261" s="62"/>
      <c r="BJ261" s="82">
        <f t="shared" si="2267"/>
        <v>0</v>
      </c>
      <c r="BK261" s="62"/>
      <c r="BL261" s="82">
        <f t="shared" si="2268"/>
        <v>0</v>
      </c>
      <c r="BM261" s="220"/>
      <c r="BN261" s="82">
        <f t="shared" si="2269"/>
        <v>0</v>
      </c>
      <c r="BO261" s="62"/>
      <c r="BP261" s="82">
        <f t="shared" si="2270"/>
        <v>0</v>
      </c>
      <c r="BQ261" s="62"/>
      <c r="BR261" s="82">
        <f t="shared" si="2271"/>
        <v>0</v>
      </c>
      <c r="BS261" s="81"/>
      <c r="BT261" s="82">
        <f t="shared" si="2272"/>
        <v>0</v>
      </c>
      <c r="BU261" s="62"/>
      <c r="BV261" s="82">
        <f t="shared" si="2273"/>
        <v>0</v>
      </c>
      <c r="BW261" s="62"/>
      <c r="BX261" s="82">
        <f t="shared" si="2274"/>
        <v>0</v>
      </c>
      <c r="BY261" s="62"/>
      <c r="BZ261" s="82">
        <f t="shared" si="2275"/>
        <v>0</v>
      </c>
      <c r="CA261" s="62"/>
      <c r="CB261" s="84">
        <f t="shared" si="2276"/>
        <v>0</v>
      </c>
      <c r="CC261" s="62"/>
      <c r="CD261" s="84">
        <f t="shared" si="2277"/>
        <v>0</v>
      </c>
      <c r="CE261" s="62"/>
      <c r="CF261" s="84">
        <f t="shared" si="2278"/>
        <v>0</v>
      </c>
      <c r="CG261" s="62"/>
      <c r="CH261" s="84">
        <f t="shared" si="2279"/>
        <v>0</v>
      </c>
      <c r="CI261" s="62"/>
      <c r="CJ261" s="84">
        <f t="shared" si="2280"/>
        <v>0</v>
      </c>
      <c r="CK261" s="62"/>
      <c r="CL261" s="84">
        <f t="shared" si="2281"/>
        <v>0</v>
      </c>
      <c r="CM261" s="62"/>
      <c r="CN261" s="84">
        <f t="shared" si="2282"/>
        <v>0</v>
      </c>
      <c r="CO261" s="62"/>
      <c r="CP261" s="84">
        <f t="shared" si="2283"/>
        <v>0</v>
      </c>
      <c r="CQ261" s="62"/>
      <c r="CR261" s="84">
        <f t="shared" si="2284"/>
        <v>0</v>
      </c>
      <c r="CS261" s="62"/>
      <c r="CT261" s="84">
        <f t="shared" si="2285"/>
        <v>0</v>
      </c>
      <c r="CU261" s="62"/>
      <c r="CV261" s="84">
        <f t="shared" si="2286"/>
        <v>0</v>
      </c>
      <c r="CW261" s="81"/>
      <c r="CX261" s="84">
        <f t="shared" si="2287"/>
        <v>0</v>
      </c>
      <c r="CY261" s="62"/>
      <c r="CZ261" s="84">
        <f t="shared" si="2288"/>
        <v>0</v>
      </c>
      <c r="DA261" s="62"/>
      <c r="DB261" s="84">
        <f t="shared" si="2289"/>
        <v>0</v>
      </c>
      <c r="DC261" s="62"/>
      <c r="DD261" s="81">
        <f t="shared" si="2290"/>
        <v>0</v>
      </c>
      <c r="DE261" s="224"/>
      <c r="DF261" s="81">
        <f t="shared" si="2291"/>
        <v>0</v>
      </c>
      <c r="DG261" s="62"/>
      <c r="DH261" s="81">
        <f t="shared" si="2292"/>
        <v>0</v>
      </c>
      <c r="DI261" s="62"/>
      <c r="DJ261" s="81">
        <f t="shared" si="2293"/>
        <v>0</v>
      </c>
      <c r="DK261" s="62"/>
      <c r="DL261" s="82">
        <f t="shared" si="2294"/>
        <v>0</v>
      </c>
      <c r="DM261" s="62"/>
      <c r="DN261" s="82">
        <f t="shared" si="2295"/>
        <v>0</v>
      </c>
      <c r="DO261" s="62"/>
      <c r="DP261" s="84">
        <f t="shared" si="2296"/>
        <v>0</v>
      </c>
      <c r="DQ261" s="62"/>
      <c r="DR261" s="87"/>
      <c r="DS261" s="81"/>
      <c r="DT261" s="82">
        <f t="shared" si="2297"/>
        <v>0</v>
      </c>
      <c r="DU261" s="81"/>
      <c r="DV261" s="82">
        <f t="shared" si="2298"/>
        <v>0</v>
      </c>
      <c r="DW261" s="81"/>
      <c r="DX261" s="87"/>
      <c r="DY261" s="86"/>
      <c r="DZ261" s="86"/>
      <c r="EA261" s="101"/>
      <c r="EB261" s="87">
        <f t="shared" si="2299"/>
        <v>0</v>
      </c>
      <c r="EC261" s="101"/>
      <c r="ED261" s="101"/>
      <c r="EE261" s="101"/>
      <c r="EF261" s="88">
        <f t="shared" si="2300"/>
        <v>0</v>
      </c>
      <c r="EG261" s="149"/>
      <c r="EH261" s="149"/>
      <c r="EI261" s="149"/>
      <c r="EJ261" s="149"/>
      <c r="EK261" s="88"/>
      <c r="EL261" s="149"/>
      <c r="EM261" s="146">
        <f t="shared" si="2302"/>
        <v>0</v>
      </c>
      <c r="EN261" s="146">
        <f t="shared" si="2302"/>
        <v>0</v>
      </c>
    </row>
    <row r="262" spans="1:144" s="3" customFormat="1" ht="43.5" customHeight="1" x14ac:dyDescent="0.25">
      <c r="A262" s="222"/>
      <c r="B262" s="223"/>
      <c r="C262" s="158" t="s">
        <v>589</v>
      </c>
      <c r="D262" s="230" t="s">
        <v>590</v>
      </c>
      <c r="E262" s="76">
        <v>17622</v>
      </c>
      <c r="F262" s="158">
        <v>2.91</v>
      </c>
      <c r="G262" s="78"/>
      <c r="H262" s="79">
        <v>1</v>
      </c>
      <c r="I262" s="124">
        <v>1.4</v>
      </c>
      <c r="J262" s="124">
        <v>1.68</v>
      </c>
      <c r="K262" s="124">
        <v>2.23</v>
      </c>
      <c r="L262" s="126">
        <v>2.57</v>
      </c>
      <c r="M262" s="62"/>
      <c r="N262" s="82">
        <f t="shared" si="2243"/>
        <v>0</v>
      </c>
      <c r="O262" s="219"/>
      <c r="P262" s="84">
        <f t="shared" si="2244"/>
        <v>0</v>
      </c>
      <c r="Q262" s="62"/>
      <c r="R262" s="82">
        <f t="shared" si="2245"/>
        <v>0</v>
      </c>
      <c r="S262" s="62"/>
      <c r="T262" s="82">
        <f t="shared" si="2246"/>
        <v>0</v>
      </c>
      <c r="U262" s="62"/>
      <c r="V262" s="82">
        <f t="shared" si="2247"/>
        <v>0</v>
      </c>
      <c r="W262" s="62"/>
      <c r="X262" s="82">
        <f t="shared" si="2248"/>
        <v>0</v>
      </c>
      <c r="Y262" s="62"/>
      <c r="Z262" s="82">
        <f t="shared" si="2249"/>
        <v>0</v>
      </c>
      <c r="AA262" s="62"/>
      <c r="AB262" s="82">
        <f t="shared" si="2250"/>
        <v>0</v>
      </c>
      <c r="AC262" s="62"/>
      <c r="AD262" s="81">
        <f t="shared" si="2251"/>
        <v>0</v>
      </c>
      <c r="AE262" s="87"/>
      <c r="AF262" s="81">
        <f t="shared" si="2252"/>
        <v>0</v>
      </c>
      <c r="AG262" s="62"/>
      <c r="AH262" s="82">
        <f t="shared" si="2253"/>
        <v>0</v>
      </c>
      <c r="AI262" s="62"/>
      <c r="AJ262" s="82">
        <f t="shared" si="2254"/>
        <v>0</v>
      </c>
      <c r="AK262" s="62"/>
      <c r="AL262" s="82">
        <f t="shared" si="2255"/>
        <v>0</v>
      </c>
      <c r="AM262" s="62"/>
      <c r="AN262" s="82">
        <f t="shared" si="2256"/>
        <v>0</v>
      </c>
      <c r="AO262" s="62"/>
      <c r="AP262" s="82">
        <f t="shared" si="2257"/>
        <v>0</v>
      </c>
      <c r="AQ262" s="62"/>
      <c r="AR262" s="82">
        <f t="shared" si="2258"/>
        <v>0</v>
      </c>
      <c r="AS262" s="62"/>
      <c r="AT262" s="82">
        <f t="shared" si="2259"/>
        <v>0</v>
      </c>
      <c r="AU262" s="62"/>
      <c r="AV262" s="82">
        <f t="shared" si="2260"/>
        <v>0</v>
      </c>
      <c r="AW262" s="62"/>
      <c r="AX262" s="82">
        <f t="shared" si="2261"/>
        <v>0</v>
      </c>
      <c r="AY262" s="62"/>
      <c r="AZ262" s="82">
        <f t="shared" si="2262"/>
        <v>0</v>
      </c>
      <c r="BA262" s="62"/>
      <c r="BB262" s="82">
        <f t="shared" si="2263"/>
        <v>0</v>
      </c>
      <c r="BC262" s="62"/>
      <c r="BD262" s="82">
        <f t="shared" si="2264"/>
        <v>0</v>
      </c>
      <c r="BE262" s="62"/>
      <c r="BF262" s="82">
        <f t="shared" si="2265"/>
        <v>0</v>
      </c>
      <c r="BG262" s="62"/>
      <c r="BH262" s="82">
        <f t="shared" si="2266"/>
        <v>0</v>
      </c>
      <c r="BI262" s="62"/>
      <c r="BJ262" s="82">
        <f t="shared" si="2267"/>
        <v>0</v>
      </c>
      <c r="BK262" s="62"/>
      <c r="BL262" s="82">
        <f t="shared" si="2268"/>
        <v>0</v>
      </c>
      <c r="BM262" s="220"/>
      <c r="BN262" s="82">
        <f t="shared" si="2269"/>
        <v>0</v>
      </c>
      <c r="BO262" s="62"/>
      <c r="BP262" s="82">
        <f t="shared" si="2270"/>
        <v>0</v>
      </c>
      <c r="BQ262" s="62"/>
      <c r="BR262" s="82">
        <f t="shared" si="2271"/>
        <v>0</v>
      </c>
      <c r="BS262" s="81"/>
      <c r="BT262" s="82">
        <f t="shared" si="2272"/>
        <v>0</v>
      </c>
      <c r="BU262" s="62"/>
      <c r="BV262" s="82">
        <f t="shared" si="2273"/>
        <v>0</v>
      </c>
      <c r="BW262" s="62"/>
      <c r="BX262" s="82">
        <f t="shared" si="2274"/>
        <v>0</v>
      </c>
      <c r="BY262" s="62"/>
      <c r="BZ262" s="82">
        <f t="shared" si="2275"/>
        <v>0</v>
      </c>
      <c r="CA262" s="62"/>
      <c r="CB262" s="84">
        <f t="shared" si="2276"/>
        <v>0</v>
      </c>
      <c r="CC262" s="62"/>
      <c r="CD262" s="84">
        <f t="shared" si="2277"/>
        <v>0</v>
      </c>
      <c r="CE262" s="62"/>
      <c r="CF262" s="84">
        <f t="shared" si="2278"/>
        <v>0</v>
      </c>
      <c r="CG262" s="62"/>
      <c r="CH262" s="84">
        <f t="shared" si="2279"/>
        <v>0</v>
      </c>
      <c r="CI262" s="62"/>
      <c r="CJ262" s="84">
        <f t="shared" si="2280"/>
        <v>0</v>
      </c>
      <c r="CK262" s="62"/>
      <c r="CL262" s="84">
        <f t="shared" si="2281"/>
        <v>0</v>
      </c>
      <c r="CM262" s="62"/>
      <c r="CN262" s="84">
        <f t="shared" si="2282"/>
        <v>0</v>
      </c>
      <c r="CO262" s="62"/>
      <c r="CP262" s="84">
        <f t="shared" si="2283"/>
        <v>0</v>
      </c>
      <c r="CQ262" s="62"/>
      <c r="CR262" s="84">
        <f t="shared" si="2284"/>
        <v>0</v>
      </c>
      <c r="CS262" s="62"/>
      <c r="CT262" s="84">
        <f t="shared" si="2285"/>
        <v>0</v>
      </c>
      <c r="CU262" s="62"/>
      <c r="CV262" s="84">
        <f t="shared" si="2286"/>
        <v>0</v>
      </c>
      <c r="CW262" s="81"/>
      <c r="CX262" s="84">
        <f t="shared" si="2287"/>
        <v>0</v>
      </c>
      <c r="CY262" s="62"/>
      <c r="CZ262" s="84">
        <f t="shared" si="2288"/>
        <v>0</v>
      </c>
      <c r="DA262" s="62"/>
      <c r="DB262" s="84">
        <f t="shared" si="2289"/>
        <v>0</v>
      </c>
      <c r="DC262" s="62"/>
      <c r="DD262" s="81">
        <f t="shared" si="2290"/>
        <v>0</v>
      </c>
      <c r="DE262" s="224"/>
      <c r="DF262" s="81">
        <f t="shared" si="2291"/>
        <v>0</v>
      </c>
      <c r="DG262" s="62"/>
      <c r="DH262" s="81">
        <f t="shared" si="2292"/>
        <v>0</v>
      </c>
      <c r="DI262" s="62"/>
      <c r="DJ262" s="81">
        <f t="shared" si="2293"/>
        <v>0</v>
      </c>
      <c r="DK262" s="62"/>
      <c r="DL262" s="82">
        <f t="shared" si="2294"/>
        <v>0</v>
      </c>
      <c r="DM262" s="62"/>
      <c r="DN262" s="82">
        <f t="shared" si="2295"/>
        <v>0</v>
      </c>
      <c r="DO262" s="62"/>
      <c r="DP262" s="84">
        <f t="shared" si="2296"/>
        <v>0</v>
      </c>
      <c r="DQ262" s="62"/>
      <c r="DR262" s="87"/>
      <c r="DS262" s="81"/>
      <c r="DT262" s="82">
        <f t="shared" si="2297"/>
        <v>0</v>
      </c>
      <c r="DU262" s="81"/>
      <c r="DV262" s="82">
        <f t="shared" si="2298"/>
        <v>0</v>
      </c>
      <c r="DW262" s="81"/>
      <c r="DX262" s="87"/>
      <c r="DY262" s="86"/>
      <c r="DZ262" s="86"/>
      <c r="EA262" s="101"/>
      <c r="EB262" s="87">
        <f t="shared" si="2299"/>
        <v>0</v>
      </c>
      <c r="EC262" s="101"/>
      <c r="ED262" s="101"/>
      <c r="EE262" s="101"/>
      <c r="EF262" s="88">
        <f t="shared" si="2300"/>
        <v>0</v>
      </c>
      <c r="EG262" s="149"/>
      <c r="EH262" s="149"/>
      <c r="EI262" s="149"/>
      <c r="EJ262" s="149"/>
      <c r="EK262" s="88"/>
      <c r="EL262" s="149"/>
      <c r="EM262" s="146">
        <f t="shared" si="2302"/>
        <v>0</v>
      </c>
      <c r="EN262" s="146">
        <f t="shared" si="2302"/>
        <v>0</v>
      </c>
    </row>
    <row r="263" spans="1:144" s="3" customFormat="1" ht="43.5" customHeight="1" x14ac:dyDescent="0.25">
      <c r="A263" s="222"/>
      <c r="B263" s="223"/>
      <c r="C263" s="158" t="s">
        <v>591</v>
      </c>
      <c r="D263" s="230" t="s">
        <v>592</v>
      </c>
      <c r="E263" s="76">
        <v>17622</v>
      </c>
      <c r="F263" s="158">
        <v>3.4</v>
      </c>
      <c r="G263" s="78"/>
      <c r="H263" s="79">
        <v>1</v>
      </c>
      <c r="I263" s="124">
        <v>1.4</v>
      </c>
      <c r="J263" s="124">
        <v>1.68</v>
      </c>
      <c r="K263" s="124">
        <v>2.23</v>
      </c>
      <c r="L263" s="126">
        <v>2.57</v>
      </c>
      <c r="M263" s="62"/>
      <c r="N263" s="82">
        <f t="shared" si="2243"/>
        <v>0</v>
      </c>
      <c r="O263" s="219"/>
      <c r="P263" s="82">
        <f t="shared" si="2244"/>
        <v>0</v>
      </c>
      <c r="Q263" s="62"/>
      <c r="R263" s="82">
        <f t="shared" si="2245"/>
        <v>0</v>
      </c>
      <c r="S263" s="62"/>
      <c r="T263" s="82">
        <f t="shared" si="2246"/>
        <v>0</v>
      </c>
      <c r="U263" s="62"/>
      <c r="V263" s="82">
        <f t="shared" si="2247"/>
        <v>0</v>
      </c>
      <c r="W263" s="62"/>
      <c r="X263" s="82">
        <f t="shared" si="2248"/>
        <v>0</v>
      </c>
      <c r="Y263" s="62"/>
      <c r="Z263" s="82">
        <f t="shared" si="2249"/>
        <v>0</v>
      </c>
      <c r="AA263" s="62"/>
      <c r="AB263" s="82">
        <f t="shared" si="2250"/>
        <v>0</v>
      </c>
      <c r="AC263" s="62"/>
      <c r="AD263" s="81">
        <f t="shared" si="2251"/>
        <v>0</v>
      </c>
      <c r="AE263" s="87"/>
      <c r="AF263" s="81">
        <f t="shared" si="2252"/>
        <v>0</v>
      </c>
      <c r="AG263" s="62"/>
      <c r="AH263" s="82">
        <f t="shared" si="2253"/>
        <v>0</v>
      </c>
      <c r="AI263" s="62"/>
      <c r="AJ263" s="82">
        <f t="shared" si="2254"/>
        <v>0</v>
      </c>
      <c r="AK263" s="62"/>
      <c r="AL263" s="82">
        <f t="shared" si="2255"/>
        <v>0</v>
      </c>
      <c r="AM263" s="62"/>
      <c r="AN263" s="82">
        <f t="shared" si="2256"/>
        <v>0</v>
      </c>
      <c r="AO263" s="62"/>
      <c r="AP263" s="82">
        <f t="shared" si="2257"/>
        <v>0</v>
      </c>
      <c r="AQ263" s="62"/>
      <c r="AR263" s="82">
        <f t="shared" si="2258"/>
        <v>0</v>
      </c>
      <c r="AS263" s="62"/>
      <c r="AT263" s="82">
        <f t="shared" si="2259"/>
        <v>0</v>
      </c>
      <c r="AU263" s="62"/>
      <c r="AV263" s="82">
        <f t="shared" si="2260"/>
        <v>0</v>
      </c>
      <c r="AW263" s="62"/>
      <c r="AX263" s="82">
        <f t="shared" si="2261"/>
        <v>0</v>
      </c>
      <c r="AY263" s="62"/>
      <c r="AZ263" s="82">
        <f t="shared" si="2262"/>
        <v>0</v>
      </c>
      <c r="BA263" s="62"/>
      <c r="BB263" s="82">
        <f t="shared" si="2263"/>
        <v>0</v>
      </c>
      <c r="BC263" s="62"/>
      <c r="BD263" s="82">
        <f t="shared" si="2264"/>
        <v>0</v>
      </c>
      <c r="BE263" s="62"/>
      <c r="BF263" s="82">
        <f t="shared" si="2265"/>
        <v>0</v>
      </c>
      <c r="BG263" s="62"/>
      <c r="BH263" s="82">
        <f t="shared" si="2266"/>
        <v>0</v>
      </c>
      <c r="BI263" s="62"/>
      <c r="BJ263" s="82">
        <f t="shared" si="2267"/>
        <v>0</v>
      </c>
      <c r="BK263" s="62"/>
      <c r="BL263" s="82">
        <f t="shared" si="2268"/>
        <v>0</v>
      </c>
      <c r="BM263" s="220"/>
      <c r="BN263" s="82">
        <f t="shared" si="2269"/>
        <v>0</v>
      </c>
      <c r="BO263" s="62"/>
      <c r="BP263" s="82">
        <f t="shared" si="2270"/>
        <v>0</v>
      </c>
      <c r="BQ263" s="62"/>
      <c r="BR263" s="82">
        <f t="shared" si="2271"/>
        <v>0</v>
      </c>
      <c r="BS263" s="81"/>
      <c r="BT263" s="82">
        <f t="shared" si="2272"/>
        <v>0</v>
      </c>
      <c r="BU263" s="62"/>
      <c r="BV263" s="82">
        <f t="shared" si="2273"/>
        <v>0</v>
      </c>
      <c r="BW263" s="62"/>
      <c r="BX263" s="82">
        <f t="shared" si="2274"/>
        <v>0</v>
      </c>
      <c r="BY263" s="62"/>
      <c r="BZ263" s="82">
        <f t="shared" si="2275"/>
        <v>0</v>
      </c>
      <c r="CA263" s="62"/>
      <c r="CB263" s="84">
        <f t="shared" si="2276"/>
        <v>0</v>
      </c>
      <c r="CC263" s="62"/>
      <c r="CD263" s="84">
        <f t="shared" si="2277"/>
        <v>0</v>
      </c>
      <c r="CE263" s="62"/>
      <c r="CF263" s="84">
        <f t="shared" si="2278"/>
        <v>0</v>
      </c>
      <c r="CG263" s="62"/>
      <c r="CH263" s="84">
        <f t="shared" si="2279"/>
        <v>0</v>
      </c>
      <c r="CI263" s="62"/>
      <c r="CJ263" s="84">
        <f t="shared" si="2280"/>
        <v>0</v>
      </c>
      <c r="CK263" s="62"/>
      <c r="CL263" s="84">
        <f t="shared" si="2281"/>
        <v>0</v>
      </c>
      <c r="CM263" s="62"/>
      <c r="CN263" s="84">
        <f t="shared" si="2282"/>
        <v>0</v>
      </c>
      <c r="CO263" s="62"/>
      <c r="CP263" s="84">
        <f t="shared" si="2283"/>
        <v>0</v>
      </c>
      <c r="CQ263" s="62"/>
      <c r="CR263" s="84">
        <f t="shared" si="2284"/>
        <v>0</v>
      </c>
      <c r="CS263" s="62"/>
      <c r="CT263" s="84">
        <f t="shared" si="2285"/>
        <v>0</v>
      </c>
      <c r="CU263" s="62"/>
      <c r="CV263" s="84">
        <f t="shared" si="2286"/>
        <v>0</v>
      </c>
      <c r="CW263" s="81"/>
      <c r="CX263" s="84">
        <f t="shared" si="2287"/>
        <v>0</v>
      </c>
      <c r="CY263" s="62"/>
      <c r="CZ263" s="84">
        <f t="shared" si="2288"/>
        <v>0</v>
      </c>
      <c r="DA263" s="62"/>
      <c r="DB263" s="84">
        <f t="shared" si="2289"/>
        <v>0</v>
      </c>
      <c r="DC263" s="62"/>
      <c r="DD263" s="81">
        <f t="shared" si="2290"/>
        <v>0</v>
      </c>
      <c r="DE263" s="224"/>
      <c r="DF263" s="81">
        <f t="shared" si="2291"/>
        <v>0</v>
      </c>
      <c r="DG263" s="62"/>
      <c r="DH263" s="81">
        <f t="shared" si="2292"/>
        <v>0</v>
      </c>
      <c r="DI263" s="62"/>
      <c r="DJ263" s="81">
        <f t="shared" si="2293"/>
        <v>0</v>
      </c>
      <c r="DK263" s="62"/>
      <c r="DL263" s="82">
        <f t="shared" si="2294"/>
        <v>0</v>
      </c>
      <c r="DM263" s="62"/>
      <c r="DN263" s="82">
        <f t="shared" si="2295"/>
        <v>0</v>
      </c>
      <c r="DO263" s="62"/>
      <c r="DP263" s="84">
        <f t="shared" si="2296"/>
        <v>0</v>
      </c>
      <c r="DQ263" s="62"/>
      <c r="DR263" s="87"/>
      <c r="DS263" s="81"/>
      <c r="DT263" s="82">
        <f t="shared" si="2297"/>
        <v>0</v>
      </c>
      <c r="DU263" s="81"/>
      <c r="DV263" s="82">
        <f t="shared" si="2298"/>
        <v>0</v>
      </c>
      <c r="DW263" s="81"/>
      <c r="DX263" s="87"/>
      <c r="DY263" s="86"/>
      <c r="DZ263" s="86"/>
      <c r="EA263" s="101"/>
      <c r="EB263" s="87">
        <f t="shared" si="2299"/>
        <v>0</v>
      </c>
      <c r="EC263" s="101"/>
      <c r="ED263" s="101"/>
      <c r="EE263" s="101"/>
      <c r="EF263" s="88">
        <f t="shared" si="2300"/>
        <v>0</v>
      </c>
      <c r="EG263" s="149"/>
      <c r="EH263" s="149"/>
      <c r="EI263" s="149"/>
      <c r="EJ263" s="149"/>
      <c r="EK263" s="88"/>
      <c r="EL263" s="149"/>
      <c r="EM263" s="146">
        <f t="shared" si="2302"/>
        <v>0</v>
      </c>
      <c r="EN263" s="146">
        <f t="shared" si="2302"/>
        <v>0</v>
      </c>
    </row>
    <row r="264" spans="1:144" s="134" customFormat="1" ht="19.5" customHeight="1" x14ac:dyDescent="0.25">
      <c r="A264" s="245" t="s">
        <v>593</v>
      </c>
      <c r="B264" s="246"/>
      <c r="C264" s="247"/>
      <c r="D264" s="225" t="s">
        <v>594</v>
      </c>
      <c r="E264" s="226"/>
      <c r="F264" s="227"/>
      <c r="G264" s="227"/>
      <c r="H264" s="226"/>
      <c r="I264" s="226"/>
      <c r="J264" s="226"/>
      <c r="K264" s="226"/>
      <c r="L264" s="226"/>
      <c r="M264" s="228">
        <f t="shared" ref="M264:BX264" si="2303">SUM(M11,M12,M23,M25,M27,M31,M36,M38,M42,M45,M47,M50,M64,M67,M70,M74,M77,M79,M84,M141,M148,M157,M160,M162,M164,M168,M170,M172,M174,M179,M186,M193,M202,M204,M208,M213,M244)</f>
        <v>782</v>
      </c>
      <c r="N264" s="228">
        <f t="shared" si="2303"/>
        <v>70919582.502542406</v>
      </c>
      <c r="O264" s="228">
        <f t="shared" si="2303"/>
        <v>687</v>
      </c>
      <c r="P264" s="228">
        <f t="shared" si="2303"/>
        <v>11345545.827</v>
      </c>
      <c r="Q264" s="228">
        <f t="shared" si="2303"/>
        <v>5900</v>
      </c>
      <c r="R264" s="228">
        <f t="shared" si="2303"/>
        <v>799791360.63060975</v>
      </c>
      <c r="S264" s="228">
        <f t="shared" si="2303"/>
        <v>1045</v>
      </c>
      <c r="T264" s="228">
        <f t="shared" si="2303"/>
        <v>20856694.319999997</v>
      </c>
      <c r="U264" s="228">
        <f t="shared" si="2303"/>
        <v>876</v>
      </c>
      <c r="V264" s="228">
        <f t="shared" si="2303"/>
        <v>21106070.835848458</v>
      </c>
      <c r="W264" s="228">
        <f t="shared" si="2303"/>
        <v>5240</v>
      </c>
      <c r="X264" s="228">
        <f t="shared" si="2303"/>
        <v>163400434.84512001</v>
      </c>
      <c r="Y264" s="228">
        <f t="shared" si="2303"/>
        <v>1167</v>
      </c>
      <c r="Z264" s="228">
        <f t="shared" si="2303"/>
        <v>25017153.361200005</v>
      </c>
      <c r="AA264" s="228">
        <f t="shared" si="2303"/>
        <v>1843</v>
      </c>
      <c r="AB264" s="228">
        <f t="shared" si="2303"/>
        <v>33222648.161260799</v>
      </c>
      <c r="AC264" s="228">
        <f t="shared" si="2303"/>
        <v>285</v>
      </c>
      <c r="AD264" s="228">
        <f t="shared" si="2303"/>
        <v>14984402.4792</v>
      </c>
      <c r="AE264" s="228">
        <f t="shared" si="2303"/>
        <v>860</v>
      </c>
      <c r="AF264" s="228">
        <f t="shared" si="2303"/>
        <v>18992636.231928475</v>
      </c>
      <c r="AG264" s="228">
        <f t="shared" si="2303"/>
        <v>2877</v>
      </c>
      <c r="AH264" s="228">
        <f t="shared" si="2303"/>
        <v>101303695.36980002</v>
      </c>
      <c r="AI264" s="228">
        <f t="shared" si="2303"/>
        <v>650</v>
      </c>
      <c r="AJ264" s="228">
        <f t="shared" si="2303"/>
        <v>13173590.43</v>
      </c>
      <c r="AK264" s="228">
        <f t="shared" si="2303"/>
        <v>2429</v>
      </c>
      <c r="AL264" s="228">
        <f t="shared" si="2303"/>
        <v>78037174.222919986</v>
      </c>
      <c r="AM264" s="228">
        <f t="shared" si="2303"/>
        <v>2640</v>
      </c>
      <c r="AN264" s="228">
        <f t="shared" si="2303"/>
        <v>51195610.619999997</v>
      </c>
      <c r="AO264" s="228">
        <f t="shared" si="2303"/>
        <v>3957</v>
      </c>
      <c r="AP264" s="228">
        <f t="shared" si="2303"/>
        <v>99196017.779707193</v>
      </c>
      <c r="AQ264" s="228">
        <f t="shared" si="2303"/>
        <v>5708</v>
      </c>
      <c r="AR264" s="228">
        <f t="shared" si="2303"/>
        <v>90849337.503408</v>
      </c>
      <c r="AS264" s="228">
        <f t="shared" si="2303"/>
        <v>2042</v>
      </c>
      <c r="AT264" s="228">
        <f t="shared" si="2303"/>
        <v>44901398.806941591</v>
      </c>
      <c r="AU264" s="228">
        <f t="shared" si="2303"/>
        <v>3110</v>
      </c>
      <c r="AV264" s="228">
        <f t="shared" si="2303"/>
        <v>55338631.324732795</v>
      </c>
      <c r="AW264" s="228">
        <f t="shared" si="2303"/>
        <v>6226</v>
      </c>
      <c r="AX264" s="228">
        <f t="shared" si="2303"/>
        <v>104017016.20353119</v>
      </c>
      <c r="AY264" s="228">
        <f t="shared" si="2303"/>
        <v>787</v>
      </c>
      <c r="AZ264" s="228">
        <f t="shared" si="2303"/>
        <v>15285090.189600002</v>
      </c>
      <c r="BA264" s="228">
        <f t="shared" si="2303"/>
        <v>2139</v>
      </c>
      <c r="BB264" s="228">
        <f t="shared" si="2303"/>
        <v>42062101.051291198</v>
      </c>
      <c r="BC264" s="228">
        <f t="shared" si="2303"/>
        <v>990</v>
      </c>
      <c r="BD264" s="228">
        <f t="shared" si="2303"/>
        <v>17012983.679999996</v>
      </c>
      <c r="BE264" s="228">
        <f t="shared" si="2303"/>
        <v>1997</v>
      </c>
      <c r="BF264" s="228">
        <f t="shared" si="2303"/>
        <v>39523407.520053595</v>
      </c>
      <c r="BG264" s="228">
        <f t="shared" si="2303"/>
        <v>1112</v>
      </c>
      <c r="BH264" s="228">
        <f t="shared" si="2303"/>
        <v>19787461.847999997</v>
      </c>
      <c r="BI264" s="228">
        <f t="shared" si="2303"/>
        <v>900</v>
      </c>
      <c r="BJ264" s="228">
        <f t="shared" si="2303"/>
        <v>16159349.329199998</v>
      </c>
      <c r="BK264" s="228">
        <f t="shared" si="2303"/>
        <v>228</v>
      </c>
      <c r="BL264" s="228">
        <f t="shared" si="2303"/>
        <v>4625552.9627999999</v>
      </c>
      <c r="BM264" s="228">
        <f t="shared" si="2303"/>
        <v>296</v>
      </c>
      <c r="BN264" s="228">
        <f t="shared" si="2303"/>
        <v>6219187.9595999988</v>
      </c>
      <c r="BO264" s="228">
        <f t="shared" si="2303"/>
        <v>1063</v>
      </c>
      <c r="BP264" s="228">
        <f t="shared" si="2303"/>
        <v>20493476.394652795</v>
      </c>
      <c r="BQ264" s="228">
        <f t="shared" si="2303"/>
        <v>822</v>
      </c>
      <c r="BR264" s="228">
        <f t="shared" si="2303"/>
        <v>19707112.153871998</v>
      </c>
      <c r="BS264" s="228">
        <f t="shared" si="2303"/>
        <v>801</v>
      </c>
      <c r="BT264" s="228">
        <f t="shared" si="2303"/>
        <v>15597662.247288</v>
      </c>
      <c r="BU264" s="228">
        <f t="shared" si="2303"/>
        <v>856</v>
      </c>
      <c r="BV264" s="228">
        <f t="shared" si="2303"/>
        <v>17253778.046947196</v>
      </c>
      <c r="BW264" s="228">
        <f t="shared" si="2303"/>
        <v>1550</v>
      </c>
      <c r="BX264" s="228">
        <f t="shared" si="2303"/>
        <v>30494444.265647996</v>
      </c>
      <c r="BY264" s="228">
        <f t="shared" ref="BY264:EJ264" si="2304">SUM(BY11,BY12,BY23,BY25,BY27,BY31,BY36,BY38,BY42,BY45,BY47,BY50,BY64,BY67,BY70,BY74,BY77,BY79,BY84,BY141,BY148,BY157,BY160,BY162,BY164,BY168,BY170,BY172,BY174,BY179,BY186,BY193,BY202,BY204,BY208,BY213,BY244)</f>
        <v>4009</v>
      </c>
      <c r="BZ264" s="228">
        <f t="shared" si="2304"/>
        <v>111602806.1088336</v>
      </c>
      <c r="CA264" s="228">
        <f t="shared" si="2304"/>
        <v>5223</v>
      </c>
      <c r="CB264" s="228">
        <f t="shared" si="2304"/>
        <v>120110343.59602077</v>
      </c>
      <c r="CC264" s="228">
        <f t="shared" si="2304"/>
        <v>970</v>
      </c>
      <c r="CD264" s="228">
        <f t="shared" si="2304"/>
        <v>16096633.505251199</v>
      </c>
      <c r="CE264" s="228">
        <f t="shared" si="2304"/>
        <v>2330</v>
      </c>
      <c r="CF264" s="228">
        <f t="shared" si="2304"/>
        <v>43439577.758755185</v>
      </c>
      <c r="CG264" s="228">
        <f t="shared" si="2304"/>
        <v>1101</v>
      </c>
      <c r="CH264" s="228">
        <f t="shared" si="2304"/>
        <v>34376302.588319995</v>
      </c>
      <c r="CI264" s="228">
        <f t="shared" si="2304"/>
        <v>483</v>
      </c>
      <c r="CJ264" s="228">
        <f t="shared" si="2304"/>
        <v>10362920.1984</v>
      </c>
      <c r="CK264" s="228">
        <f t="shared" si="2304"/>
        <v>1085</v>
      </c>
      <c r="CL264" s="228">
        <f t="shared" si="2304"/>
        <v>25833676.04644464</v>
      </c>
      <c r="CM264" s="228">
        <f t="shared" si="2304"/>
        <v>328</v>
      </c>
      <c r="CN264" s="228">
        <f t="shared" si="2304"/>
        <v>8047545.8817600003</v>
      </c>
      <c r="CO264" s="228">
        <f t="shared" si="2304"/>
        <v>1000</v>
      </c>
      <c r="CP264" s="228">
        <f t="shared" si="2304"/>
        <v>26780068.927180801</v>
      </c>
      <c r="CQ264" s="228">
        <f t="shared" si="2304"/>
        <v>775</v>
      </c>
      <c r="CR264" s="228">
        <f t="shared" si="2304"/>
        <v>22510742.403520796</v>
      </c>
      <c r="CS264" s="228">
        <f t="shared" si="2304"/>
        <v>2245</v>
      </c>
      <c r="CT264" s="228">
        <f t="shared" si="2304"/>
        <v>54026415.213091187</v>
      </c>
      <c r="CU264" s="228">
        <f t="shared" si="2304"/>
        <v>600</v>
      </c>
      <c r="CV264" s="228">
        <f t="shared" si="2304"/>
        <v>14409207.71136</v>
      </c>
      <c r="CW264" s="228">
        <f t="shared" si="2304"/>
        <v>1431</v>
      </c>
      <c r="CX264" s="228">
        <f t="shared" si="2304"/>
        <v>31032677.3537088</v>
      </c>
      <c r="CY264" s="228">
        <f t="shared" si="2304"/>
        <v>605</v>
      </c>
      <c r="CZ264" s="228">
        <f t="shared" si="2304"/>
        <v>13760306.496683998</v>
      </c>
      <c r="DA264" s="228">
        <f t="shared" si="2304"/>
        <v>271</v>
      </c>
      <c r="DB264" s="228">
        <f t="shared" si="2304"/>
        <v>7616408.8492799997</v>
      </c>
      <c r="DC264" s="228">
        <f t="shared" si="2304"/>
        <v>177</v>
      </c>
      <c r="DD264" s="228">
        <f t="shared" si="2304"/>
        <v>4322273.6130552003</v>
      </c>
      <c r="DE264" s="228">
        <f t="shared" si="2304"/>
        <v>43</v>
      </c>
      <c r="DF264" s="228">
        <f t="shared" si="2304"/>
        <v>1218787.8131879999</v>
      </c>
      <c r="DG264" s="228">
        <f t="shared" si="2304"/>
        <v>20</v>
      </c>
      <c r="DH264" s="228">
        <f t="shared" si="2304"/>
        <v>555070.97250000003</v>
      </c>
      <c r="DI264" s="228">
        <f t="shared" si="2304"/>
        <v>200</v>
      </c>
      <c r="DJ264" s="228">
        <f t="shared" si="2304"/>
        <v>7787638.5737831984</v>
      </c>
      <c r="DK264" s="228">
        <f t="shared" si="2304"/>
        <v>403</v>
      </c>
      <c r="DL264" s="228">
        <f t="shared" si="2304"/>
        <v>56659517.044495195</v>
      </c>
      <c r="DM264" s="228">
        <f t="shared" si="2304"/>
        <v>16</v>
      </c>
      <c r="DN264" s="228">
        <f t="shared" si="2304"/>
        <v>313097.12280000001</v>
      </c>
      <c r="DO264" s="228">
        <f t="shared" si="2304"/>
        <v>0</v>
      </c>
      <c r="DP264" s="228">
        <f t="shared" si="2304"/>
        <v>0</v>
      </c>
      <c r="DQ264" s="228">
        <f t="shared" si="2304"/>
        <v>0</v>
      </c>
      <c r="DR264" s="228">
        <f t="shared" si="2304"/>
        <v>0</v>
      </c>
      <c r="DS264" s="228">
        <f t="shared" si="2304"/>
        <v>1440</v>
      </c>
      <c r="DT264" s="228">
        <f t="shared" si="2304"/>
        <v>53061446.870784007</v>
      </c>
      <c r="DU264" s="228">
        <f t="shared" si="2304"/>
        <v>2700</v>
      </c>
      <c r="DV264" s="228">
        <f t="shared" si="2304"/>
        <v>106903757.26799998</v>
      </c>
      <c r="DW264" s="228">
        <f t="shared" si="2304"/>
        <v>328</v>
      </c>
      <c r="DX264" s="228">
        <f t="shared" si="2304"/>
        <v>47336121.065684877</v>
      </c>
      <c r="DY264" s="228">
        <f t="shared" si="2304"/>
        <v>15</v>
      </c>
      <c r="DZ264" s="228">
        <f t="shared" si="2304"/>
        <v>1603644.1165800001</v>
      </c>
      <c r="EA264" s="228">
        <f t="shared" si="2304"/>
        <v>300</v>
      </c>
      <c r="EB264" s="228">
        <f t="shared" si="2304"/>
        <v>19420853.759999998</v>
      </c>
      <c r="EC264" s="228">
        <f t="shared" si="2304"/>
        <v>3</v>
      </c>
      <c r="ED264" s="228">
        <f t="shared" si="2304"/>
        <v>309356.28939600004</v>
      </c>
      <c r="EE264" s="228">
        <f t="shared" si="2304"/>
        <v>100</v>
      </c>
      <c r="EF264" s="228">
        <f t="shared" si="2304"/>
        <v>2417738.4</v>
      </c>
      <c r="EG264" s="228">
        <f t="shared" si="2304"/>
        <v>50</v>
      </c>
      <c r="EH264" s="228">
        <f t="shared" si="2304"/>
        <v>2370863.88</v>
      </c>
      <c r="EI264" s="228">
        <f t="shared" si="2304"/>
        <v>0</v>
      </c>
      <c r="EJ264" s="228">
        <f t="shared" si="2304"/>
        <v>0</v>
      </c>
      <c r="EK264" s="228">
        <f t="shared" ref="EK264:EN264" si="2305">SUM(EK11,EK12,EK23,EK25,EK27,EK31,EK36,EK38,EK42,EK45,EK47,EK50,EK64,EK67,EK70,EK74,EK77,EK79,EK84,EK141,EK148,EK157,EK160,EK162,EK164,EK168,EK170,EK172,EK174,EK179,EK186,EK193,EK202,EK204,EK208,EK213,EK244)</f>
        <v>3</v>
      </c>
      <c r="EL264" s="228">
        <f t="shared" si="2305"/>
        <v>318993.44399999996</v>
      </c>
      <c r="EM264" s="228">
        <f t="shared" si="2305"/>
        <v>89965</v>
      </c>
      <c r="EN264" s="228">
        <f t="shared" si="2305"/>
        <v>2897237712.6527805</v>
      </c>
    </row>
    <row r="265" spans="1:144" s="3" customFormat="1" x14ac:dyDescent="0.25">
      <c r="C265" s="229"/>
      <c r="O265" s="2"/>
      <c r="AA265" s="4"/>
      <c r="AB265" s="4"/>
      <c r="AP265" s="4"/>
      <c r="BM265" s="5"/>
      <c r="BQ265" s="4"/>
      <c r="CE265" s="4"/>
      <c r="EA265" s="6"/>
      <c r="EB265" s="6"/>
      <c r="EC265" s="6"/>
      <c r="ED265" s="6"/>
      <c r="EE265" s="6"/>
      <c r="EF265" s="6"/>
      <c r="EG265" s="6"/>
      <c r="EH265" s="6"/>
      <c r="EI265" s="6"/>
      <c r="EJ265" s="6"/>
      <c r="EK265" s="7"/>
      <c r="EL265" s="6"/>
    </row>
    <row r="266" spans="1:144" s="3" customFormat="1" x14ac:dyDescent="0.25">
      <c r="C266" s="229"/>
      <c r="O266" s="2"/>
      <c r="AA266" s="4"/>
      <c r="AB266" s="4"/>
      <c r="AP266" s="4"/>
      <c r="BM266" s="5"/>
      <c r="BQ266" s="4"/>
      <c r="CE266" s="4"/>
      <c r="EA266" s="6"/>
      <c r="EB266" s="6"/>
      <c r="EC266" s="6"/>
      <c r="ED266" s="6"/>
      <c r="EE266" s="6"/>
      <c r="EF266" s="6"/>
      <c r="EG266" s="6"/>
      <c r="EH266" s="6"/>
      <c r="EI266" s="6"/>
      <c r="EJ266" s="6"/>
      <c r="EK266" s="7"/>
      <c r="EL266" s="6"/>
    </row>
    <row r="267" spans="1:144" s="3" customFormat="1" x14ac:dyDescent="0.25">
      <c r="C267" s="229"/>
      <c r="O267" s="2"/>
      <c r="AA267" s="4"/>
      <c r="AB267" s="4"/>
      <c r="AP267" s="4"/>
      <c r="BM267" s="5"/>
      <c r="BQ267" s="4"/>
      <c r="CE267" s="4"/>
      <c r="EA267" s="6"/>
      <c r="EB267" s="6"/>
      <c r="EC267" s="6"/>
      <c r="ED267" s="6"/>
      <c r="EE267" s="6"/>
      <c r="EF267" s="6"/>
      <c r="EG267" s="6"/>
      <c r="EH267" s="6"/>
      <c r="EI267" s="6"/>
      <c r="EJ267" s="6"/>
      <c r="EK267" s="7"/>
      <c r="EL267" s="6"/>
    </row>
    <row r="268" spans="1:144" s="3" customFormat="1" x14ac:dyDescent="0.25">
      <c r="C268" s="229"/>
      <c r="O268" s="2"/>
      <c r="AA268" s="4"/>
      <c r="AB268" s="4"/>
      <c r="AP268" s="4"/>
      <c r="BM268" s="5"/>
      <c r="BQ268" s="4"/>
      <c r="CE268" s="4"/>
      <c r="EA268" s="6"/>
      <c r="EB268" s="6"/>
      <c r="EC268" s="6"/>
      <c r="ED268" s="6"/>
      <c r="EE268" s="6"/>
      <c r="EF268" s="6"/>
      <c r="EG268" s="6"/>
      <c r="EH268" s="6"/>
      <c r="EI268" s="6"/>
      <c r="EJ268" s="6"/>
      <c r="EK268" s="7"/>
      <c r="EL268" s="6"/>
    </row>
    <row r="269" spans="1:144" s="3" customFormat="1" x14ac:dyDescent="0.25">
      <c r="C269" s="229"/>
      <c r="O269" s="2"/>
      <c r="AA269" s="4"/>
      <c r="AB269" s="4"/>
      <c r="AP269" s="4"/>
      <c r="BM269" s="5"/>
      <c r="BQ269" s="4"/>
      <c r="CE269" s="4"/>
      <c r="EA269" s="6"/>
      <c r="EB269" s="6"/>
      <c r="EC269" s="6"/>
      <c r="ED269" s="6"/>
      <c r="EE269" s="6"/>
      <c r="EF269" s="6"/>
      <c r="EG269" s="6"/>
      <c r="EH269" s="6"/>
      <c r="EI269" s="6"/>
      <c r="EJ269" s="6"/>
      <c r="EK269" s="7"/>
      <c r="EL269" s="6"/>
    </row>
    <row r="270" spans="1:144" s="3" customFormat="1" x14ac:dyDescent="0.25">
      <c r="C270" s="229"/>
      <c r="O270" s="2"/>
      <c r="AA270" s="4"/>
      <c r="AB270" s="4"/>
      <c r="AP270" s="4"/>
      <c r="BM270" s="5"/>
      <c r="BQ270" s="4"/>
      <c r="CE270" s="4"/>
      <c r="EA270" s="6"/>
      <c r="EB270" s="6"/>
      <c r="EC270" s="6"/>
      <c r="ED270" s="6"/>
      <c r="EE270" s="6"/>
      <c r="EF270" s="6"/>
      <c r="EG270" s="6"/>
      <c r="EH270" s="6"/>
      <c r="EI270" s="6"/>
      <c r="EJ270" s="6"/>
      <c r="EK270" s="7"/>
      <c r="EL270" s="6"/>
    </row>
    <row r="271" spans="1:144" s="3" customFormat="1" x14ac:dyDescent="0.25">
      <c r="C271" s="229"/>
      <c r="O271" s="2"/>
      <c r="AA271" s="4"/>
      <c r="AB271" s="4"/>
      <c r="AP271" s="4"/>
      <c r="BM271" s="5"/>
      <c r="BQ271" s="4"/>
      <c r="CE271" s="4"/>
      <c r="EA271" s="6"/>
      <c r="EB271" s="6"/>
      <c r="EC271" s="6"/>
      <c r="ED271" s="6"/>
      <c r="EE271" s="6"/>
      <c r="EF271" s="6"/>
      <c r="EG271" s="6"/>
      <c r="EH271" s="6"/>
      <c r="EI271" s="6"/>
      <c r="EJ271" s="6"/>
      <c r="EK271" s="7"/>
      <c r="EL271" s="6"/>
    </row>
    <row r="272" spans="1:144" s="3" customFormat="1" x14ac:dyDescent="0.25">
      <c r="C272" s="229"/>
      <c r="O272" s="2"/>
      <c r="AA272" s="4"/>
      <c r="AB272" s="4"/>
      <c r="AP272" s="4"/>
      <c r="BM272" s="5"/>
      <c r="BQ272" s="4"/>
      <c r="CE272" s="4"/>
      <c r="EA272" s="6"/>
      <c r="EB272" s="6"/>
      <c r="EC272" s="6"/>
      <c r="ED272" s="6"/>
      <c r="EE272" s="6"/>
      <c r="EF272" s="6"/>
      <c r="EG272" s="6"/>
      <c r="EH272" s="6"/>
      <c r="EI272" s="6"/>
      <c r="EJ272" s="6"/>
      <c r="EK272" s="7"/>
      <c r="EL272" s="6"/>
    </row>
    <row r="273" spans="3:142" s="3" customFormat="1" x14ac:dyDescent="0.25">
      <c r="C273" s="229"/>
      <c r="O273" s="2"/>
      <c r="AA273" s="4"/>
      <c r="AB273" s="4"/>
      <c r="AP273" s="4"/>
      <c r="BM273" s="5"/>
      <c r="BQ273" s="4"/>
      <c r="CE273" s="4"/>
      <c r="EA273" s="6"/>
      <c r="EB273" s="6"/>
      <c r="EC273" s="6"/>
      <c r="ED273" s="6"/>
      <c r="EE273" s="6"/>
      <c r="EF273" s="6"/>
      <c r="EG273" s="6"/>
      <c r="EH273" s="6"/>
      <c r="EI273" s="6"/>
      <c r="EJ273" s="6"/>
      <c r="EK273" s="7"/>
      <c r="EL273" s="6"/>
    </row>
    <row r="274" spans="3:142" s="3" customFormat="1" x14ac:dyDescent="0.25">
      <c r="C274" s="229"/>
      <c r="O274" s="2"/>
      <c r="AA274" s="4"/>
      <c r="AB274" s="4"/>
      <c r="AP274" s="4"/>
      <c r="BM274" s="5"/>
      <c r="BQ274" s="4"/>
      <c r="CE274" s="4"/>
      <c r="EA274" s="6"/>
      <c r="EB274" s="6"/>
      <c r="EC274" s="6"/>
      <c r="ED274" s="6"/>
      <c r="EE274" s="6"/>
      <c r="EF274" s="6"/>
      <c r="EG274" s="6"/>
      <c r="EH274" s="6"/>
      <c r="EI274" s="6"/>
      <c r="EJ274" s="6"/>
      <c r="EK274" s="7"/>
      <c r="EL274" s="6"/>
    </row>
    <row r="275" spans="3:142" s="3" customFormat="1" x14ac:dyDescent="0.25">
      <c r="C275" s="229"/>
      <c r="O275" s="2"/>
      <c r="AA275" s="4"/>
      <c r="AB275" s="4"/>
      <c r="AP275" s="4"/>
      <c r="BM275" s="5"/>
      <c r="BQ275" s="4"/>
      <c r="CE275" s="4"/>
      <c r="EA275" s="6"/>
      <c r="EB275" s="6"/>
      <c r="EC275" s="6"/>
      <c r="ED275" s="6"/>
      <c r="EE275" s="6"/>
      <c r="EF275" s="6"/>
      <c r="EG275" s="6"/>
      <c r="EH275" s="6"/>
      <c r="EI275" s="6"/>
      <c r="EJ275" s="6"/>
      <c r="EK275" s="7"/>
      <c r="EL275" s="6"/>
    </row>
    <row r="276" spans="3:142" s="3" customFormat="1" x14ac:dyDescent="0.25">
      <c r="C276" s="229"/>
      <c r="O276" s="2"/>
      <c r="AA276" s="4"/>
      <c r="AB276" s="4"/>
      <c r="AP276" s="4"/>
      <c r="BM276" s="5"/>
      <c r="BQ276" s="4"/>
      <c r="CE276" s="4"/>
      <c r="EA276" s="6"/>
      <c r="EB276" s="6"/>
      <c r="EC276" s="6"/>
      <c r="ED276" s="6"/>
      <c r="EE276" s="6"/>
      <c r="EF276" s="6"/>
      <c r="EG276" s="6"/>
      <c r="EH276" s="6"/>
      <c r="EI276" s="6"/>
      <c r="EJ276" s="6"/>
      <c r="EK276" s="7"/>
      <c r="EL276" s="6"/>
    </row>
    <row r="277" spans="3:142" s="3" customFormat="1" x14ac:dyDescent="0.25">
      <c r="C277" s="229"/>
      <c r="O277" s="2"/>
      <c r="AA277" s="4"/>
      <c r="AB277" s="4"/>
      <c r="AP277" s="4"/>
      <c r="BM277" s="5"/>
      <c r="BQ277" s="4"/>
      <c r="CE277" s="4"/>
      <c r="EA277" s="6"/>
      <c r="EB277" s="6"/>
      <c r="EC277" s="6"/>
      <c r="ED277" s="6"/>
      <c r="EE277" s="6"/>
      <c r="EF277" s="6"/>
      <c r="EG277" s="6"/>
      <c r="EH277" s="6"/>
      <c r="EI277" s="6"/>
      <c r="EJ277" s="6"/>
      <c r="EK277" s="7"/>
      <c r="EL277" s="6"/>
    </row>
    <row r="278" spans="3:142" s="3" customFormat="1" x14ac:dyDescent="0.25">
      <c r="C278" s="229"/>
      <c r="O278" s="2"/>
      <c r="AA278" s="4"/>
      <c r="AB278" s="4"/>
      <c r="AP278" s="4"/>
      <c r="BM278" s="5"/>
      <c r="BQ278" s="4"/>
      <c r="CE278" s="4"/>
      <c r="EA278" s="6"/>
      <c r="EB278" s="6"/>
      <c r="EC278" s="6"/>
      <c r="ED278" s="6"/>
      <c r="EE278" s="6"/>
      <c r="EF278" s="6"/>
      <c r="EG278" s="6"/>
      <c r="EH278" s="6"/>
      <c r="EI278" s="6"/>
      <c r="EJ278" s="6"/>
      <c r="EK278" s="7"/>
      <c r="EL278" s="6"/>
    </row>
    <row r="279" spans="3:142" s="3" customFormat="1" x14ac:dyDescent="0.25">
      <c r="C279" s="229"/>
      <c r="O279" s="2"/>
      <c r="AA279" s="4"/>
      <c r="AB279" s="4"/>
      <c r="AP279" s="4"/>
      <c r="BM279" s="5"/>
      <c r="BQ279" s="4"/>
      <c r="CE279" s="4"/>
      <c r="EA279" s="6"/>
      <c r="EB279" s="6"/>
      <c r="EC279" s="6"/>
      <c r="ED279" s="6"/>
      <c r="EE279" s="6"/>
      <c r="EF279" s="6"/>
      <c r="EG279" s="6"/>
      <c r="EH279" s="6"/>
      <c r="EI279" s="6"/>
      <c r="EJ279" s="6"/>
      <c r="EK279" s="7"/>
      <c r="EL279" s="6"/>
    </row>
    <row r="280" spans="3:142" s="3" customFormat="1" x14ac:dyDescent="0.25">
      <c r="C280" s="229"/>
      <c r="O280" s="2"/>
      <c r="AA280" s="4"/>
      <c r="AB280" s="4"/>
      <c r="AP280" s="4"/>
      <c r="BM280" s="5"/>
      <c r="BQ280" s="4"/>
      <c r="CE280" s="4"/>
      <c r="EA280" s="6"/>
      <c r="EB280" s="6"/>
      <c r="EC280" s="6"/>
      <c r="ED280" s="6"/>
      <c r="EE280" s="6"/>
      <c r="EF280" s="6"/>
      <c r="EG280" s="6"/>
      <c r="EH280" s="6"/>
      <c r="EI280" s="6"/>
      <c r="EJ280" s="6"/>
      <c r="EK280" s="7"/>
      <c r="EL280" s="6"/>
    </row>
    <row r="281" spans="3:142" s="3" customFormat="1" x14ac:dyDescent="0.25">
      <c r="C281" s="229"/>
      <c r="O281" s="2"/>
      <c r="AA281" s="4"/>
      <c r="AB281" s="4"/>
      <c r="AP281" s="4"/>
      <c r="BM281" s="5"/>
      <c r="BQ281" s="4"/>
      <c r="CE281" s="4"/>
      <c r="EA281" s="6"/>
      <c r="EB281" s="6"/>
      <c r="EC281" s="6"/>
      <c r="ED281" s="6"/>
      <c r="EE281" s="6"/>
      <c r="EF281" s="6"/>
      <c r="EG281" s="6"/>
      <c r="EH281" s="6"/>
      <c r="EI281" s="6"/>
      <c r="EJ281" s="6"/>
      <c r="EK281" s="7"/>
      <c r="EL281" s="6"/>
    </row>
    <row r="282" spans="3:142" s="3" customFormat="1" x14ac:dyDescent="0.25">
      <c r="C282" s="229"/>
      <c r="O282" s="2"/>
      <c r="AA282" s="4"/>
      <c r="AB282" s="4"/>
      <c r="AP282" s="4"/>
      <c r="BM282" s="5"/>
      <c r="BQ282" s="4"/>
      <c r="CE282" s="4"/>
      <c r="EA282" s="6"/>
      <c r="EB282" s="6"/>
      <c r="EC282" s="6"/>
      <c r="ED282" s="6"/>
      <c r="EE282" s="6"/>
      <c r="EF282" s="6"/>
      <c r="EG282" s="6"/>
      <c r="EH282" s="6"/>
      <c r="EI282" s="6"/>
      <c r="EJ282" s="6"/>
      <c r="EK282" s="7"/>
      <c r="EL282" s="6"/>
    </row>
    <row r="283" spans="3:142" s="3" customFormat="1" x14ac:dyDescent="0.25">
      <c r="C283" s="229"/>
      <c r="O283" s="2"/>
      <c r="AA283" s="4"/>
      <c r="AB283" s="4"/>
      <c r="AP283" s="4"/>
      <c r="BM283" s="5"/>
      <c r="BQ283" s="4"/>
      <c r="CE283" s="4"/>
      <c r="EA283" s="6"/>
      <c r="EB283" s="6"/>
      <c r="EC283" s="6"/>
      <c r="ED283" s="6"/>
      <c r="EE283" s="6"/>
      <c r="EF283" s="6"/>
      <c r="EG283" s="6"/>
      <c r="EH283" s="6"/>
      <c r="EI283" s="6"/>
      <c r="EJ283" s="6"/>
      <c r="EK283" s="7"/>
      <c r="EL283" s="6"/>
    </row>
    <row r="284" spans="3:142" s="3" customFormat="1" x14ac:dyDescent="0.25">
      <c r="C284" s="229"/>
      <c r="O284" s="2"/>
      <c r="AA284" s="4"/>
      <c r="AB284" s="4"/>
      <c r="AP284" s="4"/>
      <c r="BM284" s="5"/>
      <c r="BQ284" s="4"/>
      <c r="CE284" s="4"/>
      <c r="EA284" s="6"/>
      <c r="EB284" s="6"/>
      <c r="EC284" s="6"/>
      <c r="ED284" s="6"/>
      <c r="EE284" s="6"/>
      <c r="EF284" s="6"/>
      <c r="EG284" s="6"/>
      <c r="EH284" s="6"/>
      <c r="EI284" s="6"/>
      <c r="EJ284" s="6"/>
      <c r="EK284" s="7"/>
      <c r="EL284" s="6"/>
    </row>
    <row r="285" spans="3:142" s="3" customFormat="1" x14ac:dyDescent="0.25">
      <c r="C285" s="229"/>
      <c r="O285" s="2"/>
      <c r="AA285" s="4"/>
      <c r="AB285" s="4"/>
      <c r="AP285" s="4"/>
      <c r="BM285" s="5"/>
      <c r="BQ285" s="4"/>
      <c r="CE285" s="4"/>
      <c r="EA285" s="6"/>
      <c r="EB285" s="6"/>
      <c r="EC285" s="6"/>
      <c r="ED285" s="6"/>
      <c r="EE285" s="6"/>
      <c r="EF285" s="6"/>
      <c r="EG285" s="6"/>
      <c r="EH285" s="6"/>
      <c r="EI285" s="6"/>
      <c r="EJ285" s="6"/>
      <c r="EK285" s="7"/>
      <c r="EL285" s="6"/>
    </row>
    <row r="286" spans="3:142" s="3" customFormat="1" x14ac:dyDescent="0.25">
      <c r="C286" s="229"/>
      <c r="O286" s="2"/>
      <c r="AA286" s="4"/>
      <c r="AB286" s="4"/>
      <c r="AP286" s="4"/>
      <c r="BM286" s="5"/>
      <c r="BQ286" s="4"/>
      <c r="CE286" s="4"/>
      <c r="EA286" s="6"/>
      <c r="EB286" s="6"/>
      <c r="EC286" s="6"/>
      <c r="ED286" s="6"/>
      <c r="EE286" s="6"/>
      <c r="EF286" s="6"/>
      <c r="EG286" s="6"/>
      <c r="EH286" s="6"/>
      <c r="EI286" s="6"/>
      <c r="EJ286" s="6"/>
      <c r="EK286" s="7"/>
      <c r="EL286" s="6"/>
    </row>
    <row r="287" spans="3:142" s="3" customFormat="1" x14ac:dyDescent="0.25">
      <c r="C287" s="229"/>
      <c r="O287" s="2"/>
      <c r="AA287" s="4"/>
      <c r="AB287" s="4"/>
      <c r="AP287" s="4"/>
      <c r="BM287" s="5"/>
      <c r="BQ287" s="4"/>
      <c r="CE287" s="4"/>
      <c r="EA287" s="6"/>
      <c r="EB287" s="6"/>
      <c r="EC287" s="6"/>
      <c r="ED287" s="6"/>
      <c r="EE287" s="6"/>
      <c r="EF287" s="6"/>
      <c r="EG287" s="6"/>
      <c r="EH287" s="6"/>
      <c r="EI287" s="6"/>
      <c r="EJ287" s="6"/>
      <c r="EK287" s="7"/>
      <c r="EL287" s="6"/>
    </row>
    <row r="288" spans="3:142" s="3" customFormat="1" x14ac:dyDescent="0.25">
      <c r="C288" s="229"/>
      <c r="O288" s="2"/>
      <c r="AA288" s="4"/>
      <c r="AB288" s="4"/>
      <c r="AP288" s="4"/>
      <c r="BM288" s="5"/>
      <c r="BQ288" s="4"/>
      <c r="CE288" s="4"/>
      <c r="EA288" s="6"/>
      <c r="EB288" s="6"/>
      <c r="EC288" s="6"/>
      <c r="ED288" s="6"/>
      <c r="EE288" s="6"/>
      <c r="EF288" s="6"/>
      <c r="EG288" s="6"/>
      <c r="EH288" s="6"/>
      <c r="EI288" s="6"/>
      <c r="EJ288" s="6"/>
      <c r="EK288" s="7"/>
      <c r="EL288" s="6"/>
    </row>
    <row r="289" spans="3:142" s="3" customFormat="1" x14ac:dyDescent="0.25">
      <c r="C289" s="229"/>
      <c r="O289" s="2"/>
      <c r="AA289" s="4"/>
      <c r="AB289" s="4"/>
      <c r="AP289" s="4"/>
      <c r="BM289" s="5"/>
      <c r="BQ289" s="4"/>
      <c r="CE289" s="4"/>
      <c r="EA289" s="6"/>
      <c r="EB289" s="6"/>
      <c r="EC289" s="6"/>
      <c r="ED289" s="6"/>
      <c r="EE289" s="6"/>
      <c r="EF289" s="6"/>
      <c r="EG289" s="6"/>
      <c r="EH289" s="6"/>
      <c r="EI289" s="6"/>
      <c r="EJ289" s="6"/>
      <c r="EK289" s="7"/>
      <c r="EL289" s="6"/>
    </row>
    <row r="290" spans="3:142" s="3" customFormat="1" x14ac:dyDescent="0.25">
      <c r="C290" s="229"/>
      <c r="O290" s="2"/>
      <c r="AA290" s="4"/>
      <c r="AB290" s="4"/>
      <c r="AP290" s="4"/>
      <c r="BM290" s="5"/>
      <c r="BQ290" s="4"/>
      <c r="CE290" s="4"/>
      <c r="EA290" s="6"/>
      <c r="EB290" s="6"/>
      <c r="EC290" s="6"/>
      <c r="ED290" s="6"/>
      <c r="EE290" s="6"/>
      <c r="EF290" s="6"/>
      <c r="EG290" s="6"/>
      <c r="EH290" s="6"/>
      <c r="EI290" s="6"/>
      <c r="EJ290" s="6"/>
      <c r="EK290" s="7"/>
      <c r="EL290" s="6"/>
    </row>
    <row r="291" spans="3:142" s="3" customFormat="1" x14ac:dyDescent="0.25">
      <c r="C291" s="229"/>
      <c r="O291" s="2"/>
      <c r="AA291" s="4"/>
      <c r="AB291" s="4"/>
      <c r="AP291" s="4"/>
      <c r="BM291" s="5"/>
      <c r="BQ291" s="4"/>
      <c r="CE291" s="4"/>
      <c r="EA291" s="6"/>
      <c r="EB291" s="6"/>
      <c r="EC291" s="6"/>
      <c r="ED291" s="6"/>
      <c r="EE291" s="6"/>
      <c r="EF291" s="6"/>
      <c r="EG291" s="6"/>
      <c r="EH291" s="6"/>
      <c r="EI291" s="6"/>
      <c r="EJ291" s="6"/>
      <c r="EK291" s="7"/>
      <c r="EL291" s="6"/>
    </row>
    <row r="292" spans="3:142" s="3" customFormat="1" x14ac:dyDescent="0.25">
      <c r="C292" s="229"/>
      <c r="O292" s="2"/>
      <c r="AA292" s="4"/>
      <c r="AB292" s="4"/>
      <c r="AP292" s="4"/>
      <c r="BM292" s="5"/>
      <c r="BQ292" s="4"/>
      <c r="CE292" s="4"/>
      <c r="EA292" s="6"/>
      <c r="EB292" s="6"/>
      <c r="EC292" s="6"/>
      <c r="ED292" s="6"/>
      <c r="EE292" s="6"/>
      <c r="EF292" s="6"/>
      <c r="EG292" s="6"/>
      <c r="EH292" s="6"/>
      <c r="EI292" s="6"/>
      <c r="EJ292" s="6"/>
      <c r="EK292" s="7"/>
      <c r="EL292" s="6"/>
    </row>
    <row r="293" spans="3:142" s="3" customFormat="1" x14ac:dyDescent="0.25">
      <c r="C293" s="229"/>
      <c r="O293" s="2"/>
      <c r="AA293" s="4"/>
      <c r="AB293" s="4"/>
      <c r="AP293" s="4"/>
      <c r="BM293" s="5"/>
      <c r="BQ293" s="4"/>
      <c r="CE293" s="4"/>
      <c r="EA293" s="6"/>
      <c r="EB293" s="6"/>
      <c r="EC293" s="6"/>
      <c r="ED293" s="6"/>
      <c r="EE293" s="6"/>
      <c r="EF293" s="6"/>
      <c r="EG293" s="6"/>
      <c r="EH293" s="6"/>
      <c r="EI293" s="6"/>
      <c r="EJ293" s="6"/>
      <c r="EK293" s="7"/>
      <c r="EL293" s="6"/>
    </row>
    <row r="294" spans="3:142" s="3" customFormat="1" x14ac:dyDescent="0.25">
      <c r="C294" s="229"/>
      <c r="O294" s="2"/>
      <c r="AA294" s="4"/>
      <c r="AB294" s="4"/>
      <c r="AP294" s="4"/>
      <c r="BM294" s="5"/>
      <c r="BQ294" s="4"/>
      <c r="CE294" s="4"/>
      <c r="EA294" s="6"/>
      <c r="EB294" s="6"/>
      <c r="EC294" s="6"/>
      <c r="ED294" s="6"/>
      <c r="EE294" s="6"/>
      <c r="EF294" s="6"/>
      <c r="EG294" s="6"/>
      <c r="EH294" s="6"/>
      <c r="EI294" s="6"/>
      <c r="EJ294" s="6"/>
      <c r="EK294" s="7"/>
      <c r="EL294" s="6"/>
    </row>
    <row r="295" spans="3:142" s="3" customFormat="1" x14ac:dyDescent="0.25">
      <c r="C295" s="229"/>
      <c r="O295" s="2"/>
      <c r="AA295" s="4"/>
      <c r="AB295" s="4"/>
      <c r="AP295" s="4"/>
      <c r="BM295" s="5"/>
      <c r="BQ295" s="4"/>
      <c r="CE295" s="4"/>
      <c r="EA295" s="6"/>
      <c r="EB295" s="6"/>
      <c r="EC295" s="6"/>
      <c r="ED295" s="6"/>
      <c r="EE295" s="6"/>
      <c r="EF295" s="6"/>
      <c r="EG295" s="6"/>
      <c r="EH295" s="6"/>
      <c r="EI295" s="6"/>
      <c r="EJ295" s="6"/>
      <c r="EK295" s="7"/>
      <c r="EL295" s="6"/>
    </row>
    <row r="296" spans="3:142" s="3" customFormat="1" x14ac:dyDescent="0.25">
      <c r="C296" s="229"/>
      <c r="O296" s="2"/>
      <c r="AA296" s="4"/>
      <c r="AB296" s="4"/>
      <c r="AP296" s="4"/>
      <c r="BM296" s="5"/>
      <c r="BQ296" s="4"/>
      <c r="CE296" s="4"/>
      <c r="EA296" s="6"/>
      <c r="EB296" s="6"/>
      <c r="EC296" s="6"/>
      <c r="ED296" s="6"/>
      <c r="EE296" s="6"/>
      <c r="EF296" s="6"/>
      <c r="EG296" s="6"/>
      <c r="EH296" s="6"/>
      <c r="EI296" s="6"/>
      <c r="EJ296" s="6"/>
      <c r="EK296" s="7"/>
      <c r="EL296" s="6"/>
    </row>
    <row r="297" spans="3:142" s="3" customFormat="1" x14ac:dyDescent="0.25">
      <c r="C297" s="229"/>
      <c r="O297" s="2"/>
      <c r="AA297" s="4"/>
      <c r="AB297" s="4"/>
      <c r="AP297" s="4"/>
      <c r="BM297" s="5"/>
      <c r="BQ297" s="4"/>
      <c r="CE297" s="4"/>
      <c r="EA297" s="6"/>
      <c r="EB297" s="6"/>
      <c r="EC297" s="6"/>
      <c r="ED297" s="6"/>
      <c r="EE297" s="6"/>
      <c r="EF297" s="6"/>
      <c r="EG297" s="6"/>
      <c r="EH297" s="6"/>
      <c r="EI297" s="6"/>
      <c r="EJ297" s="6"/>
      <c r="EK297" s="7"/>
      <c r="EL297" s="6"/>
    </row>
    <row r="298" spans="3:142" s="3" customFormat="1" x14ac:dyDescent="0.25">
      <c r="C298" s="229"/>
      <c r="O298" s="2"/>
      <c r="AA298" s="4"/>
      <c r="AB298" s="4"/>
      <c r="AP298" s="4"/>
      <c r="BM298" s="5"/>
      <c r="BQ298" s="4"/>
      <c r="CE298" s="4"/>
      <c r="EA298" s="6"/>
      <c r="EB298" s="6"/>
      <c r="EC298" s="6"/>
      <c r="ED298" s="6"/>
      <c r="EE298" s="6"/>
      <c r="EF298" s="6"/>
      <c r="EG298" s="6"/>
      <c r="EH298" s="6"/>
      <c r="EI298" s="6"/>
      <c r="EJ298" s="6"/>
      <c r="EK298" s="7"/>
      <c r="EL298" s="6"/>
    </row>
    <row r="299" spans="3:142" s="3" customFormat="1" x14ac:dyDescent="0.25">
      <c r="C299" s="229"/>
      <c r="O299" s="2"/>
      <c r="AA299" s="4"/>
      <c r="AB299" s="4"/>
      <c r="AP299" s="4"/>
      <c r="BM299" s="5"/>
      <c r="BQ299" s="4"/>
      <c r="CE299" s="4"/>
      <c r="EA299" s="6"/>
      <c r="EB299" s="6"/>
      <c r="EC299" s="6"/>
      <c r="ED299" s="6"/>
      <c r="EE299" s="6"/>
      <c r="EF299" s="6"/>
      <c r="EG299" s="6"/>
      <c r="EH299" s="6"/>
      <c r="EI299" s="6"/>
      <c r="EJ299" s="6"/>
      <c r="EK299" s="7"/>
      <c r="EL299" s="6"/>
    </row>
    <row r="300" spans="3:142" s="3" customFormat="1" x14ac:dyDescent="0.25">
      <c r="C300" s="229"/>
      <c r="O300" s="2"/>
      <c r="AA300" s="4"/>
      <c r="AB300" s="4"/>
      <c r="AP300" s="4"/>
      <c r="BM300" s="5"/>
      <c r="BQ300" s="4"/>
      <c r="CE300" s="4"/>
      <c r="EA300" s="6"/>
      <c r="EB300" s="6"/>
      <c r="EC300" s="6"/>
      <c r="ED300" s="6"/>
      <c r="EE300" s="6"/>
      <c r="EF300" s="6"/>
      <c r="EG300" s="6"/>
      <c r="EH300" s="6"/>
      <c r="EI300" s="6"/>
      <c r="EJ300" s="6"/>
      <c r="EK300" s="7"/>
      <c r="EL300" s="6"/>
    </row>
    <row r="301" spans="3:142" s="3" customFormat="1" x14ac:dyDescent="0.25">
      <c r="C301" s="229"/>
      <c r="O301" s="2"/>
      <c r="AA301" s="4"/>
      <c r="AB301" s="4"/>
      <c r="AP301" s="4"/>
      <c r="BM301" s="5"/>
      <c r="BQ301" s="4"/>
      <c r="CE301" s="4"/>
      <c r="EA301" s="6"/>
      <c r="EB301" s="6"/>
      <c r="EC301" s="6"/>
      <c r="ED301" s="6"/>
      <c r="EE301" s="6"/>
      <c r="EF301" s="6"/>
      <c r="EG301" s="6"/>
      <c r="EH301" s="6"/>
      <c r="EI301" s="6"/>
      <c r="EJ301" s="6"/>
      <c r="EK301" s="7"/>
      <c r="EL301" s="6"/>
    </row>
    <row r="302" spans="3:142" s="3" customFormat="1" x14ac:dyDescent="0.25">
      <c r="C302" s="229"/>
      <c r="O302" s="2"/>
      <c r="AA302" s="4"/>
      <c r="AB302" s="4"/>
      <c r="AP302" s="4"/>
      <c r="BM302" s="5"/>
      <c r="BQ302" s="4"/>
      <c r="CE302" s="4"/>
      <c r="EA302" s="6"/>
      <c r="EB302" s="6"/>
      <c r="EC302" s="6"/>
      <c r="ED302" s="6"/>
      <c r="EE302" s="6"/>
      <c r="EF302" s="6"/>
      <c r="EG302" s="6"/>
      <c r="EH302" s="6"/>
      <c r="EI302" s="6"/>
      <c r="EJ302" s="6"/>
      <c r="EK302" s="7"/>
      <c r="EL302" s="6"/>
    </row>
    <row r="303" spans="3:142" s="3" customFormat="1" x14ac:dyDescent="0.25">
      <c r="C303" s="229"/>
      <c r="O303" s="2"/>
      <c r="AA303" s="4"/>
      <c r="AB303" s="4"/>
      <c r="AP303" s="4"/>
      <c r="BM303" s="5"/>
      <c r="BQ303" s="4"/>
      <c r="CE303" s="4"/>
      <c r="EA303" s="6"/>
      <c r="EB303" s="6"/>
      <c r="EC303" s="6"/>
      <c r="ED303" s="6"/>
      <c r="EE303" s="6"/>
      <c r="EF303" s="6"/>
      <c r="EG303" s="6"/>
      <c r="EH303" s="6"/>
      <c r="EI303" s="6"/>
      <c r="EJ303" s="6"/>
      <c r="EK303" s="7"/>
      <c r="EL303" s="6"/>
    </row>
    <row r="304" spans="3:142" s="3" customFormat="1" x14ac:dyDescent="0.25">
      <c r="C304" s="229"/>
      <c r="O304" s="2"/>
      <c r="AA304" s="4"/>
      <c r="AB304" s="4"/>
      <c r="AP304" s="4"/>
      <c r="BM304" s="5"/>
      <c r="BQ304" s="4"/>
      <c r="CE304" s="4"/>
      <c r="EA304" s="6"/>
      <c r="EB304" s="6"/>
      <c r="EC304" s="6"/>
      <c r="ED304" s="6"/>
      <c r="EE304" s="6"/>
      <c r="EF304" s="6"/>
      <c r="EG304" s="6"/>
      <c r="EH304" s="6"/>
      <c r="EI304" s="6"/>
      <c r="EJ304" s="6"/>
      <c r="EK304" s="7"/>
      <c r="EL304" s="6"/>
    </row>
    <row r="305" spans="3:142" s="3" customFormat="1" x14ac:dyDescent="0.25">
      <c r="C305" s="229"/>
      <c r="O305" s="2"/>
      <c r="AA305" s="4"/>
      <c r="AB305" s="4"/>
      <c r="AP305" s="4"/>
      <c r="BM305" s="5"/>
      <c r="BQ305" s="4"/>
      <c r="CE305" s="4"/>
      <c r="EA305" s="6"/>
      <c r="EB305" s="6"/>
      <c r="EC305" s="6"/>
      <c r="ED305" s="6"/>
      <c r="EE305" s="6"/>
      <c r="EF305" s="6"/>
      <c r="EG305" s="6"/>
      <c r="EH305" s="6"/>
      <c r="EI305" s="6"/>
      <c r="EJ305" s="6"/>
      <c r="EK305" s="7"/>
      <c r="EL305" s="6"/>
    </row>
    <row r="306" spans="3:142" s="3" customFormat="1" x14ac:dyDescent="0.25">
      <c r="C306" s="229"/>
      <c r="O306" s="2"/>
      <c r="AA306" s="4"/>
      <c r="AB306" s="4"/>
      <c r="AP306" s="4"/>
      <c r="BM306" s="5"/>
      <c r="BQ306" s="4"/>
      <c r="CE306" s="4"/>
      <c r="EA306" s="6"/>
      <c r="EB306" s="6"/>
      <c r="EC306" s="6"/>
      <c r="ED306" s="6"/>
      <c r="EE306" s="6"/>
      <c r="EF306" s="6"/>
      <c r="EG306" s="6"/>
      <c r="EH306" s="6"/>
      <c r="EI306" s="6"/>
      <c r="EJ306" s="6"/>
      <c r="EK306" s="7"/>
      <c r="EL306" s="6"/>
    </row>
    <row r="307" spans="3:142" s="3" customFormat="1" x14ac:dyDescent="0.25">
      <c r="C307" s="229"/>
      <c r="O307" s="2"/>
      <c r="AA307" s="4"/>
      <c r="AB307" s="4"/>
      <c r="AP307" s="4"/>
      <c r="BM307" s="5"/>
      <c r="BQ307" s="4"/>
      <c r="CE307" s="4"/>
      <c r="EA307" s="6"/>
      <c r="EB307" s="6"/>
      <c r="EC307" s="6"/>
      <c r="ED307" s="6"/>
      <c r="EE307" s="6"/>
      <c r="EF307" s="6"/>
      <c r="EG307" s="6"/>
      <c r="EH307" s="6"/>
      <c r="EI307" s="6"/>
      <c r="EJ307" s="6"/>
      <c r="EK307" s="7"/>
      <c r="EL307" s="6"/>
    </row>
    <row r="308" spans="3:142" s="3" customFormat="1" x14ac:dyDescent="0.25">
      <c r="C308" s="229"/>
      <c r="O308" s="2"/>
      <c r="AA308" s="4"/>
      <c r="AB308" s="4"/>
      <c r="AP308" s="4"/>
      <c r="BM308" s="5"/>
      <c r="BQ308" s="4"/>
      <c r="CE308" s="4"/>
      <c r="EA308" s="6"/>
      <c r="EB308" s="6"/>
      <c r="EC308" s="6"/>
      <c r="ED308" s="6"/>
      <c r="EE308" s="6"/>
      <c r="EF308" s="6"/>
      <c r="EG308" s="6"/>
      <c r="EH308" s="6"/>
      <c r="EI308" s="6"/>
      <c r="EJ308" s="6"/>
      <c r="EK308" s="7"/>
      <c r="EL308" s="6"/>
    </row>
    <row r="309" spans="3:142" s="3" customFormat="1" x14ac:dyDescent="0.25">
      <c r="C309" s="229"/>
      <c r="O309" s="2"/>
      <c r="AA309" s="4"/>
      <c r="AB309" s="4"/>
      <c r="AP309" s="4"/>
      <c r="BM309" s="5"/>
      <c r="BQ309" s="4"/>
      <c r="CE309" s="4"/>
      <c r="EA309" s="6"/>
      <c r="EB309" s="6"/>
      <c r="EC309" s="6"/>
      <c r="ED309" s="6"/>
      <c r="EE309" s="6"/>
      <c r="EF309" s="6"/>
      <c r="EG309" s="6"/>
      <c r="EH309" s="6"/>
      <c r="EI309" s="6"/>
      <c r="EJ309" s="6"/>
      <c r="EK309" s="7"/>
      <c r="EL309" s="6"/>
    </row>
    <row r="310" spans="3:142" s="3" customFormat="1" x14ac:dyDescent="0.25">
      <c r="C310" s="229"/>
      <c r="O310" s="2"/>
      <c r="AA310" s="4"/>
      <c r="AB310" s="4"/>
      <c r="AP310" s="4"/>
      <c r="BM310" s="5"/>
      <c r="BQ310" s="4"/>
      <c r="CE310" s="4"/>
      <c r="EA310" s="6"/>
      <c r="EB310" s="6"/>
      <c r="EC310" s="6"/>
      <c r="ED310" s="6"/>
      <c r="EE310" s="6"/>
      <c r="EF310" s="6"/>
      <c r="EG310" s="6"/>
      <c r="EH310" s="6"/>
      <c r="EI310" s="6"/>
      <c r="EJ310" s="6"/>
      <c r="EK310" s="7"/>
      <c r="EL310" s="6"/>
    </row>
    <row r="311" spans="3:142" s="3" customFormat="1" x14ac:dyDescent="0.25">
      <c r="C311" s="229"/>
      <c r="O311" s="2"/>
      <c r="AA311" s="4"/>
      <c r="AB311" s="4"/>
      <c r="AP311" s="4"/>
      <c r="BM311" s="5"/>
      <c r="BQ311" s="4"/>
      <c r="CE311" s="4"/>
      <c r="EA311" s="6"/>
      <c r="EB311" s="6"/>
      <c r="EC311" s="6"/>
      <c r="ED311" s="6"/>
      <c r="EE311" s="6"/>
      <c r="EF311" s="6"/>
      <c r="EG311" s="6"/>
      <c r="EH311" s="6"/>
      <c r="EI311" s="6"/>
      <c r="EJ311" s="6"/>
      <c r="EK311" s="7"/>
      <c r="EL311" s="6"/>
    </row>
    <row r="312" spans="3:142" s="3" customFormat="1" x14ac:dyDescent="0.25">
      <c r="C312" s="229"/>
      <c r="O312" s="2"/>
      <c r="AA312" s="4"/>
      <c r="AB312" s="4"/>
      <c r="AP312" s="4"/>
      <c r="BM312" s="5"/>
      <c r="BQ312" s="4"/>
      <c r="CE312" s="4"/>
      <c r="EA312" s="6"/>
      <c r="EB312" s="6"/>
      <c r="EC312" s="6"/>
      <c r="ED312" s="6"/>
      <c r="EE312" s="6"/>
      <c r="EF312" s="6"/>
      <c r="EG312" s="6"/>
      <c r="EH312" s="6"/>
      <c r="EI312" s="6"/>
      <c r="EJ312" s="6"/>
      <c r="EK312" s="7"/>
      <c r="EL312" s="6"/>
    </row>
    <row r="313" spans="3:142" s="3" customFormat="1" x14ac:dyDescent="0.25">
      <c r="C313" s="229"/>
      <c r="O313" s="2"/>
      <c r="AA313" s="4"/>
      <c r="AB313" s="4"/>
      <c r="AP313" s="4"/>
      <c r="BM313" s="5"/>
      <c r="BQ313" s="4"/>
      <c r="CE313" s="4"/>
      <c r="EA313" s="6"/>
      <c r="EB313" s="6"/>
      <c r="EC313" s="6"/>
      <c r="ED313" s="6"/>
      <c r="EE313" s="6"/>
      <c r="EF313" s="6"/>
      <c r="EG313" s="6"/>
      <c r="EH313" s="6"/>
      <c r="EI313" s="6"/>
      <c r="EJ313" s="6"/>
      <c r="EK313" s="7"/>
      <c r="EL313" s="6"/>
    </row>
    <row r="314" spans="3:142" s="3" customFormat="1" x14ac:dyDescent="0.25">
      <c r="C314" s="229"/>
      <c r="O314" s="2"/>
      <c r="AA314" s="4"/>
      <c r="AB314" s="4"/>
      <c r="AP314" s="4"/>
      <c r="BM314" s="5"/>
      <c r="BQ314" s="4"/>
      <c r="CE314" s="4"/>
      <c r="EA314" s="6"/>
      <c r="EB314" s="6"/>
      <c r="EC314" s="6"/>
      <c r="ED314" s="6"/>
      <c r="EE314" s="6"/>
      <c r="EF314" s="6"/>
      <c r="EG314" s="6"/>
      <c r="EH314" s="6"/>
      <c r="EI314" s="6"/>
      <c r="EJ314" s="6"/>
      <c r="EK314" s="7"/>
      <c r="EL314" s="6"/>
    </row>
    <row r="315" spans="3:142" s="3" customFormat="1" x14ac:dyDescent="0.25">
      <c r="C315" s="229"/>
      <c r="O315" s="2"/>
      <c r="AA315" s="4"/>
      <c r="AB315" s="4"/>
      <c r="AP315" s="4"/>
      <c r="BM315" s="5"/>
      <c r="BQ315" s="4"/>
      <c r="CE315" s="4"/>
      <c r="EA315" s="6"/>
      <c r="EB315" s="6"/>
      <c r="EC315" s="6"/>
      <c r="ED315" s="6"/>
      <c r="EE315" s="6"/>
      <c r="EF315" s="6"/>
      <c r="EG315" s="6"/>
      <c r="EH315" s="6"/>
      <c r="EI315" s="6"/>
      <c r="EJ315" s="6"/>
      <c r="EK315" s="7"/>
      <c r="EL315" s="6"/>
    </row>
    <row r="316" spans="3:142" s="3" customFormat="1" x14ac:dyDescent="0.25">
      <c r="C316" s="229"/>
      <c r="O316" s="2"/>
      <c r="AA316" s="4"/>
      <c r="AB316" s="4"/>
      <c r="AP316" s="4"/>
      <c r="BM316" s="5"/>
      <c r="BQ316" s="4"/>
      <c r="CE316" s="4"/>
      <c r="EA316" s="6"/>
      <c r="EB316" s="6"/>
      <c r="EC316" s="6"/>
      <c r="ED316" s="6"/>
      <c r="EE316" s="6"/>
      <c r="EF316" s="6"/>
      <c r="EG316" s="6"/>
      <c r="EH316" s="6"/>
      <c r="EI316" s="6"/>
      <c r="EJ316" s="6"/>
      <c r="EK316" s="7"/>
      <c r="EL316" s="6"/>
    </row>
    <row r="317" spans="3:142" s="3" customFormat="1" x14ac:dyDescent="0.25">
      <c r="C317" s="229"/>
      <c r="O317" s="2"/>
      <c r="AA317" s="4"/>
      <c r="AB317" s="4"/>
      <c r="AP317" s="4"/>
      <c r="BM317" s="5"/>
      <c r="BQ317" s="4"/>
      <c r="CE317" s="4"/>
      <c r="EA317" s="6"/>
      <c r="EB317" s="6"/>
      <c r="EC317" s="6"/>
      <c r="ED317" s="6"/>
      <c r="EE317" s="6"/>
      <c r="EF317" s="6"/>
      <c r="EG317" s="6"/>
      <c r="EH317" s="6"/>
      <c r="EI317" s="6"/>
      <c r="EJ317" s="6"/>
      <c r="EK317" s="7"/>
      <c r="EL317" s="6"/>
    </row>
    <row r="318" spans="3:142" s="3" customFormat="1" x14ac:dyDescent="0.25">
      <c r="C318" s="229"/>
      <c r="O318" s="2"/>
      <c r="AA318" s="4"/>
      <c r="AB318" s="4"/>
      <c r="AP318" s="4"/>
      <c r="BM318" s="5"/>
      <c r="BQ318" s="4"/>
      <c r="CE318" s="4"/>
      <c r="EA318" s="6"/>
      <c r="EB318" s="6"/>
      <c r="EC318" s="6"/>
      <c r="ED318" s="6"/>
      <c r="EE318" s="6"/>
      <c r="EF318" s="6"/>
      <c r="EG318" s="6"/>
      <c r="EH318" s="6"/>
      <c r="EI318" s="6"/>
      <c r="EJ318" s="6"/>
      <c r="EK318" s="7"/>
      <c r="EL318" s="6"/>
    </row>
    <row r="319" spans="3:142" s="3" customFormat="1" x14ac:dyDescent="0.25">
      <c r="C319" s="229"/>
      <c r="O319" s="2"/>
      <c r="AA319" s="4"/>
      <c r="AB319" s="4"/>
      <c r="AP319" s="4"/>
      <c r="BM319" s="5"/>
      <c r="BQ319" s="4"/>
      <c r="CE319" s="4"/>
      <c r="EA319" s="6"/>
      <c r="EB319" s="6"/>
      <c r="EC319" s="6"/>
      <c r="ED319" s="6"/>
      <c r="EE319" s="6"/>
      <c r="EF319" s="6"/>
      <c r="EG319" s="6"/>
      <c r="EH319" s="6"/>
      <c r="EI319" s="6"/>
      <c r="EJ319" s="6"/>
      <c r="EK319" s="7"/>
      <c r="EL319" s="6"/>
    </row>
    <row r="320" spans="3:142" s="3" customFormat="1" x14ac:dyDescent="0.25">
      <c r="C320" s="229"/>
      <c r="O320" s="2"/>
      <c r="AA320" s="4"/>
      <c r="AB320" s="4"/>
      <c r="AP320" s="4"/>
      <c r="BM320" s="5"/>
      <c r="BQ320" s="4"/>
      <c r="CE320" s="4"/>
      <c r="EA320" s="6"/>
      <c r="EB320" s="6"/>
      <c r="EC320" s="6"/>
      <c r="ED320" s="6"/>
      <c r="EE320" s="6"/>
      <c r="EF320" s="6"/>
      <c r="EG320" s="6"/>
      <c r="EH320" s="6"/>
      <c r="EI320" s="6"/>
      <c r="EJ320" s="6"/>
      <c r="EK320" s="7"/>
      <c r="EL320" s="6"/>
    </row>
    <row r="321" spans="3:142" s="3" customFormat="1" x14ac:dyDescent="0.25">
      <c r="C321" s="229"/>
      <c r="O321" s="2"/>
      <c r="AA321" s="4"/>
      <c r="AB321" s="4"/>
      <c r="AP321" s="4"/>
      <c r="BM321" s="5"/>
      <c r="BQ321" s="4"/>
      <c r="CE321" s="4"/>
      <c r="EA321" s="6"/>
      <c r="EB321" s="6"/>
      <c r="EC321" s="6"/>
      <c r="ED321" s="6"/>
      <c r="EE321" s="6"/>
      <c r="EF321" s="6"/>
      <c r="EG321" s="6"/>
      <c r="EH321" s="6"/>
      <c r="EI321" s="6"/>
      <c r="EJ321" s="6"/>
      <c r="EK321" s="7"/>
      <c r="EL321" s="6"/>
    </row>
    <row r="322" spans="3:142" s="3" customFormat="1" x14ac:dyDescent="0.25">
      <c r="C322" s="229"/>
      <c r="O322" s="2"/>
      <c r="AA322" s="4"/>
      <c r="AB322" s="4"/>
      <c r="AP322" s="4"/>
      <c r="BM322" s="5"/>
      <c r="BQ322" s="4"/>
      <c r="CE322" s="4"/>
      <c r="EA322" s="6"/>
      <c r="EB322" s="6"/>
      <c r="EC322" s="6"/>
      <c r="ED322" s="6"/>
      <c r="EE322" s="6"/>
      <c r="EF322" s="6"/>
      <c r="EG322" s="6"/>
      <c r="EH322" s="6"/>
      <c r="EI322" s="6"/>
      <c r="EJ322" s="6"/>
      <c r="EK322" s="7"/>
      <c r="EL322" s="6"/>
    </row>
    <row r="323" spans="3:142" s="3" customFormat="1" x14ac:dyDescent="0.25">
      <c r="C323" s="229"/>
      <c r="O323" s="2"/>
      <c r="AA323" s="4"/>
      <c r="AB323" s="4"/>
      <c r="AP323" s="4"/>
      <c r="BM323" s="5"/>
      <c r="BQ323" s="4"/>
      <c r="CE323" s="4"/>
      <c r="EA323" s="6"/>
      <c r="EB323" s="6"/>
      <c r="EC323" s="6"/>
      <c r="ED323" s="6"/>
      <c r="EE323" s="6"/>
      <c r="EF323" s="6"/>
      <c r="EG323" s="6"/>
      <c r="EH323" s="6"/>
      <c r="EI323" s="6"/>
      <c r="EJ323" s="6"/>
      <c r="EK323" s="7"/>
      <c r="EL323" s="6"/>
    </row>
    <row r="324" spans="3:142" s="3" customFormat="1" x14ac:dyDescent="0.25">
      <c r="C324" s="229"/>
      <c r="O324" s="2"/>
      <c r="AA324" s="4"/>
      <c r="AB324" s="4"/>
      <c r="AP324" s="4"/>
      <c r="BM324" s="5"/>
      <c r="BQ324" s="4"/>
      <c r="CE324" s="4"/>
      <c r="EA324" s="6"/>
      <c r="EB324" s="6"/>
      <c r="EC324" s="6"/>
      <c r="ED324" s="6"/>
      <c r="EE324" s="6"/>
      <c r="EF324" s="6"/>
      <c r="EG324" s="6"/>
      <c r="EH324" s="6"/>
      <c r="EI324" s="6"/>
      <c r="EJ324" s="6"/>
      <c r="EK324" s="7"/>
      <c r="EL324" s="6"/>
    </row>
    <row r="325" spans="3:142" s="3" customFormat="1" x14ac:dyDescent="0.25">
      <c r="C325" s="229"/>
      <c r="O325" s="2"/>
      <c r="AA325" s="4"/>
      <c r="AB325" s="4"/>
      <c r="AP325" s="4"/>
      <c r="BM325" s="5"/>
      <c r="BQ325" s="4"/>
      <c r="CE325" s="4"/>
      <c r="EA325" s="6"/>
      <c r="EB325" s="6"/>
      <c r="EC325" s="6"/>
      <c r="ED325" s="6"/>
      <c r="EE325" s="6"/>
      <c r="EF325" s="6"/>
      <c r="EG325" s="6"/>
      <c r="EH325" s="6"/>
      <c r="EI325" s="6"/>
      <c r="EJ325" s="6"/>
      <c r="EK325" s="7"/>
      <c r="EL325" s="6"/>
    </row>
    <row r="326" spans="3:142" s="3" customFormat="1" x14ac:dyDescent="0.25">
      <c r="C326" s="229"/>
      <c r="O326" s="2"/>
      <c r="AA326" s="4"/>
      <c r="AB326" s="4"/>
      <c r="AP326" s="4"/>
      <c r="BM326" s="5"/>
      <c r="BQ326" s="4"/>
      <c r="CE326" s="4"/>
      <c r="EA326" s="6"/>
      <c r="EB326" s="6"/>
      <c r="EC326" s="6"/>
      <c r="ED326" s="6"/>
      <c r="EE326" s="6"/>
      <c r="EF326" s="6"/>
      <c r="EG326" s="6"/>
      <c r="EH326" s="6"/>
      <c r="EI326" s="6"/>
      <c r="EJ326" s="6"/>
      <c r="EK326" s="7"/>
      <c r="EL326" s="6"/>
    </row>
    <row r="327" spans="3:142" s="3" customFormat="1" x14ac:dyDescent="0.25">
      <c r="C327" s="229"/>
      <c r="O327" s="2"/>
      <c r="AA327" s="4"/>
      <c r="AB327" s="4"/>
      <c r="AP327" s="4"/>
      <c r="BM327" s="5"/>
      <c r="BQ327" s="4"/>
      <c r="CE327" s="4"/>
      <c r="EA327" s="6"/>
      <c r="EB327" s="6"/>
      <c r="EC327" s="6"/>
      <c r="ED327" s="6"/>
      <c r="EE327" s="6"/>
      <c r="EF327" s="6"/>
      <c r="EG327" s="6"/>
      <c r="EH327" s="6"/>
      <c r="EI327" s="6"/>
      <c r="EJ327" s="6"/>
      <c r="EK327" s="7"/>
      <c r="EL327" s="6"/>
    </row>
    <row r="328" spans="3:142" s="3" customFormat="1" x14ac:dyDescent="0.25">
      <c r="C328" s="229"/>
      <c r="O328" s="2"/>
      <c r="AA328" s="4"/>
      <c r="AB328" s="4"/>
      <c r="AP328" s="4"/>
      <c r="BM328" s="5"/>
      <c r="BQ328" s="4"/>
      <c r="CE328" s="4"/>
      <c r="EA328" s="6"/>
      <c r="EB328" s="6"/>
      <c r="EC328" s="6"/>
      <c r="ED328" s="6"/>
      <c r="EE328" s="6"/>
      <c r="EF328" s="6"/>
      <c r="EG328" s="6"/>
      <c r="EH328" s="6"/>
      <c r="EI328" s="6"/>
      <c r="EJ328" s="6"/>
      <c r="EK328" s="7"/>
      <c r="EL328" s="6"/>
    </row>
    <row r="329" spans="3:142" s="3" customFormat="1" x14ac:dyDescent="0.25">
      <c r="C329" s="229"/>
      <c r="O329" s="2"/>
      <c r="AA329" s="4"/>
      <c r="AB329" s="4"/>
      <c r="AP329" s="4"/>
      <c r="BM329" s="5"/>
      <c r="BQ329" s="4"/>
      <c r="CE329" s="4"/>
      <c r="EA329" s="6"/>
      <c r="EB329" s="6"/>
      <c r="EC329" s="6"/>
      <c r="ED329" s="6"/>
      <c r="EE329" s="6"/>
      <c r="EF329" s="6"/>
      <c r="EG329" s="6"/>
      <c r="EH329" s="6"/>
      <c r="EI329" s="6"/>
      <c r="EJ329" s="6"/>
      <c r="EK329" s="7"/>
      <c r="EL329" s="6"/>
    </row>
    <row r="330" spans="3:142" s="3" customFormat="1" x14ac:dyDescent="0.25">
      <c r="C330" s="229"/>
      <c r="O330" s="2"/>
      <c r="AA330" s="4"/>
      <c r="AB330" s="4"/>
      <c r="AP330" s="4"/>
      <c r="BM330" s="5"/>
      <c r="BQ330" s="4"/>
      <c r="CE330" s="4"/>
      <c r="EA330" s="6"/>
      <c r="EB330" s="6"/>
      <c r="EC330" s="6"/>
      <c r="ED330" s="6"/>
      <c r="EE330" s="6"/>
      <c r="EF330" s="6"/>
      <c r="EG330" s="6"/>
      <c r="EH330" s="6"/>
      <c r="EI330" s="6"/>
      <c r="EJ330" s="6"/>
      <c r="EK330" s="7"/>
      <c r="EL330" s="6"/>
    </row>
    <row r="331" spans="3:142" s="3" customFormat="1" x14ac:dyDescent="0.25">
      <c r="C331" s="229"/>
      <c r="O331" s="2"/>
      <c r="AA331" s="4"/>
      <c r="AB331" s="4"/>
      <c r="AP331" s="4"/>
      <c r="BM331" s="5"/>
      <c r="BQ331" s="4"/>
      <c r="CE331" s="4"/>
      <c r="EA331" s="6"/>
      <c r="EB331" s="6"/>
      <c r="EC331" s="6"/>
      <c r="ED331" s="6"/>
      <c r="EE331" s="6"/>
      <c r="EF331" s="6"/>
      <c r="EG331" s="6"/>
      <c r="EH331" s="6"/>
      <c r="EI331" s="6"/>
      <c r="EJ331" s="6"/>
      <c r="EK331" s="7"/>
      <c r="EL331" s="6"/>
    </row>
    <row r="332" spans="3:142" s="3" customFormat="1" x14ac:dyDescent="0.25">
      <c r="C332" s="229"/>
      <c r="O332" s="2"/>
      <c r="AA332" s="4"/>
      <c r="AB332" s="4"/>
      <c r="AP332" s="4"/>
      <c r="BM332" s="5"/>
      <c r="BQ332" s="4"/>
      <c r="CE332" s="4"/>
      <c r="EA332" s="6"/>
      <c r="EB332" s="6"/>
      <c r="EC332" s="6"/>
      <c r="ED332" s="6"/>
      <c r="EE332" s="6"/>
      <c r="EF332" s="6"/>
      <c r="EG332" s="6"/>
      <c r="EH332" s="6"/>
      <c r="EI332" s="6"/>
      <c r="EJ332" s="6"/>
      <c r="EK332" s="7"/>
      <c r="EL332" s="6"/>
    </row>
    <row r="333" spans="3:142" s="3" customFormat="1" x14ac:dyDescent="0.25">
      <c r="C333" s="229"/>
      <c r="O333" s="2"/>
      <c r="AA333" s="4"/>
      <c r="AB333" s="4"/>
      <c r="AP333" s="4"/>
      <c r="BM333" s="5"/>
      <c r="BQ333" s="4"/>
      <c r="CE333" s="4"/>
      <c r="EA333" s="6"/>
      <c r="EB333" s="6"/>
      <c r="EC333" s="6"/>
      <c r="ED333" s="6"/>
      <c r="EE333" s="6"/>
      <c r="EF333" s="6"/>
      <c r="EG333" s="6"/>
      <c r="EH333" s="6"/>
      <c r="EI333" s="6"/>
      <c r="EJ333" s="6"/>
      <c r="EK333" s="7"/>
      <c r="EL333" s="6"/>
    </row>
    <row r="334" spans="3:142" s="3" customFormat="1" x14ac:dyDescent="0.25">
      <c r="C334" s="229"/>
      <c r="O334" s="2"/>
      <c r="AA334" s="4"/>
      <c r="AB334" s="4"/>
      <c r="AP334" s="4"/>
      <c r="BM334" s="5"/>
      <c r="BQ334" s="4"/>
      <c r="CE334" s="4"/>
      <c r="EA334" s="6"/>
      <c r="EB334" s="6"/>
      <c r="EC334" s="6"/>
      <c r="ED334" s="6"/>
      <c r="EE334" s="6"/>
      <c r="EF334" s="6"/>
      <c r="EG334" s="6"/>
      <c r="EH334" s="6"/>
      <c r="EI334" s="6"/>
      <c r="EJ334" s="6"/>
      <c r="EK334" s="7"/>
      <c r="EL334" s="6"/>
    </row>
    <row r="335" spans="3:142" s="3" customFormat="1" x14ac:dyDescent="0.25">
      <c r="C335" s="229"/>
      <c r="O335" s="2"/>
      <c r="AA335" s="4"/>
      <c r="AB335" s="4"/>
      <c r="AP335" s="4"/>
      <c r="BM335" s="5"/>
      <c r="BQ335" s="4"/>
      <c r="CE335" s="4"/>
      <c r="EA335" s="6"/>
      <c r="EB335" s="6"/>
      <c r="EC335" s="6"/>
      <c r="ED335" s="6"/>
      <c r="EE335" s="6"/>
      <c r="EF335" s="6"/>
      <c r="EG335" s="6"/>
      <c r="EH335" s="6"/>
      <c r="EI335" s="6"/>
      <c r="EJ335" s="6"/>
      <c r="EK335" s="7"/>
      <c r="EL335" s="6"/>
    </row>
    <row r="336" spans="3:142" s="3" customFormat="1" x14ac:dyDescent="0.25">
      <c r="C336" s="229"/>
      <c r="O336" s="2"/>
      <c r="AA336" s="4"/>
      <c r="AB336" s="4"/>
      <c r="AP336" s="4"/>
      <c r="BM336" s="5"/>
      <c r="BQ336" s="4"/>
      <c r="CE336" s="4"/>
      <c r="EA336" s="6"/>
      <c r="EB336" s="6"/>
      <c r="EC336" s="6"/>
      <c r="ED336" s="6"/>
      <c r="EE336" s="6"/>
      <c r="EF336" s="6"/>
      <c r="EG336" s="6"/>
      <c r="EH336" s="6"/>
      <c r="EI336" s="6"/>
      <c r="EJ336" s="6"/>
      <c r="EK336" s="7"/>
      <c r="EL336" s="6"/>
    </row>
    <row r="337" spans="3:142" s="3" customFormat="1" x14ac:dyDescent="0.25">
      <c r="C337" s="229"/>
      <c r="O337" s="2"/>
      <c r="AA337" s="4"/>
      <c r="AB337" s="4"/>
      <c r="AP337" s="4"/>
      <c r="BM337" s="5"/>
      <c r="BQ337" s="4"/>
      <c r="CE337" s="4"/>
      <c r="EA337" s="6"/>
      <c r="EB337" s="6"/>
      <c r="EC337" s="6"/>
      <c r="ED337" s="6"/>
      <c r="EE337" s="6"/>
      <c r="EF337" s="6"/>
      <c r="EG337" s="6"/>
      <c r="EH337" s="6"/>
      <c r="EI337" s="6"/>
      <c r="EJ337" s="6"/>
      <c r="EK337" s="7"/>
      <c r="EL337" s="6"/>
    </row>
    <row r="338" spans="3:142" s="3" customFormat="1" x14ac:dyDescent="0.25">
      <c r="C338" s="229"/>
      <c r="O338" s="2"/>
      <c r="AA338" s="4"/>
      <c r="AB338" s="4"/>
      <c r="AP338" s="4"/>
      <c r="BM338" s="5"/>
      <c r="BQ338" s="4"/>
      <c r="CE338" s="4"/>
      <c r="EA338" s="6"/>
      <c r="EB338" s="6"/>
      <c r="EC338" s="6"/>
      <c r="ED338" s="6"/>
      <c r="EE338" s="6"/>
      <c r="EF338" s="6"/>
      <c r="EG338" s="6"/>
      <c r="EH338" s="6"/>
      <c r="EI338" s="6"/>
      <c r="EJ338" s="6"/>
      <c r="EK338" s="7"/>
      <c r="EL338" s="6"/>
    </row>
    <row r="339" spans="3:142" s="3" customFormat="1" x14ac:dyDescent="0.25">
      <c r="C339" s="229"/>
      <c r="O339" s="2"/>
      <c r="AA339" s="4"/>
      <c r="AB339" s="4"/>
      <c r="AP339" s="4"/>
      <c r="BM339" s="5"/>
      <c r="BQ339" s="4"/>
      <c r="CE339" s="4"/>
      <c r="EA339" s="6"/>
      <c r="EB339" s="6"/>
      <c r="EC339" s="6"/>
      <c r="ED339" s="6"/>
      <c r="EE339" s="6"/>
      <c r="EF339" s="6"/>
      <c r="EG339" s="6"/>
      <c r="EH339" s="6"/>
      <c r="EI339" s="6"/>
      <c r="EJ339" s="6"/>
      <c r="EK339" s="7"/>
      <c r="EL339" s="6"/>
    </row>
    <row r="340" spans="3:142" s="3" customFormat="1" x14ac:dyDescent="0.25">
      <c r="C340" s="229"/>
      <c r="O340" s="2"/>
      <c r="AA340" s="4"/>
      <c r="AB340" s="4"/>
      <c r="AP340" s="4"/>
      <c r="BM340" s="5"/>
      <c r="BQ340" s="4"/>
      <c r="CE340" s="4"/>
      <c r="EA340" s="6"/>
      <c r="EB340" s="6"/>
      <c r="EC340" s="6"/>
      <c r="ED340" s="6"/>
      <c r="EE340" s="6"/>
      <c r="EF340" s="6"/>
      <c r="EG340" s="6"/>
      <c r="EH340" s="6"/>
      <c r="EI340" s="6"/>
      <c r="EJ340" s="6"/>
      <c r="EK340" s="7"/>
      <c r="EL340" s="6"/>
    </row>
    <row r="341" spans="3:142" s="3" customFormat="1" x14ac:dyDescent="0.25">
      <c r="C341" s="229"/>
      <c r="O341" s="2"/>
      <c r="AA341" s="4"/>
      <c r="AB341" s="4"/>
      <c r="AP341" s="4"/>
      <c r="BM341" s="5"/>
      <c r="BQ341" s="4"/>
      <c r="CE341" s="4"/>
      <c r="EA341" s="6"/>
      <c r="EB341" s="6"/>
      <c r="EC341" s="6"/>
      <c r="ED341" s="6"/>
      <c r="EE341" s="6"/>
      <c r="EF341" s="6"/>
      <c r="EG341" s="6"/>
      <c r="EH341" s="6"/>
      <c r="EI341" s="6"/>
      <c r="EJ341" s="6"/>
      <c r="EK341" s="7"/>
      <c r="EL341" s="6"/>
    </row>
    <row r="342" spans="3:142" s="3" customFormat="1" x14ac:dyDescent="0.25">
      <c r="C342" s="229"/>
      <c r="O342" s="2"/>
      <c r="AA342" s="4"/>
      <c r="AB342" s="4"/>
      <c r="AP342" s="4"/>
      <c r="BM342" s="5"/>
      <c r="BQ342" s="4"/>
      <c r="CE342" s="4"/>
      <c r="EA342" s="6"/>
      <c r="EB342" s="6"/>
      <c r="EC342" s="6"/>
      <c r="ED342" s="6"/>
      <c r="EE342" s="6"/>
      <c r="EF342" s="6"/>
      <c r="EG342" s="6"/>
      <c r="EH342" s="6"/>
      <c r="EI342" s="6"/>
      <c r="EJ342" s="6"/>
      <c r="EK342" s="7"/>
      <c r="EL342" s="6"/>
    </row>
    <row r="343" spans="3:142" s="3" customFormat="1" x14ac:dyDescent="0.25">
      <c r="C343" s="229"/>
      <c r="O343" s="2"/>
      <c r="AA343" s="4"/>
      <c r="AB343" s="4"/>
      <c r="AP343" s="4"/>
      <c r="BM343" s="5"/>
      <c r="BQ343" s="4"/>
      <c r="CE343" s="4"/>
      <c r="EA343" s="6"/>
      <c r="EB343" s="6"/>
      <c r="EC343" s="6"/>
      <c r="ED343" s="6"/>
      <c r="EE343" s="6"/>
      <c r="EF343" s="6"/>
      <c r="EG343" s="6"/>
      <c r="EH343" s="6"/>
      <c r="EI343" s="6"/>
      <c r="EJ343" s="6"/>
      <c r="EK343" s="7"/>
      <c r="EL343" s="6"/>
    </row>
    <row r="344" spans="3:142" s="3" customFormat="1" x14ac:dyDescent="0.25">
      <c r="C344" s="229"/>
      <c r="O344" s="2"/>
      <c r="AA344" s="4"/>
      <c r="AB344" s="4"/>
      <c r="AP344" s="4"/>
      <c r="BM344" s="5"/>
      <c r="BQ344" s="4"/>
      <c r="CE344" s="4"/>
      <c r="EA344" s="6"/>
      <c r="EB344" s="6"/>
      <c r="EC344" s="6"/>
      <c r="ED344" s="6"/>
      <c r="EE344" s="6"/>
      <c r="EF344" s="6"/>
      <c r="EG344" s="6"/>
      <c r="EH344" s="6"/>
      <c r="EI344" s="6"/>
      <c r="EJ344" s="6"/>
      <c r="EK344" s="7"/>
      <c r="EL344" s="6"/>
    </row>
    <row r="345" spans="3:142" s="3" customFormat="1" x14ac:dyDescent="0.25">
      <c r="C345" s="229"/>
      <c r="O345" s="2"/>
      <c r="AA345" s="4"/>
      <c r="AB345" s="4"/>
      <c r="AP345" s="4"/>
      <c r="BM345" s="5"/>
      <c r="BQ345" s="4"/>
      <c r="CE345" s="4"/>
      <c r="EA345" s="6"/>
      <c r="EB345" s="6"/>
      <c r="EC345" s="6"/>
      <c r="ED345" s="6"/>
      <c r="EE345" s="6"/>
      <c r="EF345" s="6"/>
      <c r="EG345" s="6"/>
      <c r="EH345" s="6"/>
      <c r="EI345" s="6"/>
      <c r="EJ345" s="6"/>
      <c r="EK345" s="7"/>
      <c r="EL345" s="6"/>
    </row>
    <row r="346" spans="3:142" s="3" customFormat="1" x14ac:dyDescent="0.25">
      <c r="C346" s="229"/>
      <c r="O346" s="2"/>
      <c r="AA346" s="4"/>
      <c r="AB346" s="4"/>
      <c r="AP346" s="4"/>
      <c r="BM346" s="5"/>
      <c r="BQ346" s="4"/>
      <c r="CE346" s="4"/>
      <c r="EA346" s="6"/>
      <c r="EB346" s="6"/>
      <c r="EC346" s="6"/>
      <c r="ED346" s="6"/>
      <c r="EE346" s="6"/>
      <c r="EF346" s="6"/>
      <c r="EG346" s="6"/>
      <c r="EH346" s="6"/>
      <c r="EI346" s="6"/>
      <c r="EJ346" s="6"/>
      <c r="EK346" s="7"/>
      <c r="EL346" s="6"/>
    </row>
    <row r="347" spans="3:142" s="3" customFormat="1" x14ac:dyDescent="0.25">
      <c r="C347" s="229"/>
      <c r="O347" s="2"/>
      <c r="AA347" s="4"/>
      <c r="AB347" s="4"/>
      <c r="AP347" s="4"/>
      <c r="BM347" s="5"/>
      <c r="BQ347" s="4"/>
      <c r="CE347" s="4"/>
      <c r="EA347" s="6"/>
      <c r="EB347" s="6"/>
      <c r="EC347" s="6"/>
      <c r="ED347" s="6"/>
      <c r="EE347" s="6"/>
      <c r="EF347" s="6"/>
      <c r="EG347" s="6"/>
      <c r="EH347" s="6"/>
      <c r="EI347" s="6"/>
      <c r="EJ347" s="6"/>
      <c r="EK347" s="7"/>
      <c r="EL347" s="6"/>
    </row>
    <row r="348" spans="3:142" s="3" customFormat="1" x14ac:dyDescent="0.25">
      <c r="C348" s="229"/>
      <c r="O348" s="2"/>
      <c r="AA348" s="4"/>
      <c r="AB348" s="4"/>
      <c r="AP348" s="4"/>
      <c r="BM348" s="5"/>
      <c r="BQ348" s="4"/>
      <c r="CE348" s="4"/>
      <c r="EA348" s="6"/>
      <c r="EB348" s="6"/>
      <c r="EC348" s="6"/>
      <c r="ED348" s="6"/>
      <c r="EE348" s="6"/>
      <c r="EF348" s="6"/>
      <c r="EG348" s="6"/>
      <c r="EH348" s="6"/>
      <c r="EI348" s="6"/>
      <c r="EJ348" s="6"/>
      <c r="EK348" s="7"/>
      <c r="EL348" s="6"/>
    </row>
    <row r="349" spans="3:142" s="3" customFormat="1" x14ac:dyDescent="0.25">
      <c r="C349" s="229"/>
      <c r="O349" s="2"/>
      <c r="AA349" s="4"/>
      <c r="AB349" s="4"/>
      <c r="AP349" s="4"/>
      <c r="BM349" s="5"/>
      <c r="BQ349" s="4"/>
      <c r="CE349" s="4"/>
      <c r="EA349" s="6"/>
      <c r="EB349" s="6"/>
      <c r="EC349" s="6"/>
      <c r="ED349" s="6"/>
      <c r="EE349" s="6"/>
      <c r="EF349" s="6"/>
      <c r="EG349" s="6"/>
      <c r="EH349" s="6"/>
      <c r="EI349" s="6"/>
      <c r="EJ349" s="6"/>
      <c r="EK349" s="7"/>
      <c r="EL349" s="6"/>
    </row>
    <row r="350" spans="3:142" s="3" customFormat="1" x14ac:dyDescent="0.25">
      <c r="C350" s="229"/>
      <c r="O350" s="2"/>
      <c r="AA350" s="4"/>
      <c r="AB350" s="4"/>
      <c r="AP350" s="4"/>
      <c r="BM350" s="5"/>
      <c r="BQ350" s="4"/>
      <c r="CE350" s="4"/>
      <c r="EA350" s="6"/>
      <c r="EB350" s="6"/>
      <c r="EC350" s="6"/>
      <c r="ED350" s="6"/>
      <c r="EE350" s="6"/>
      <c r="EF350" s="6"/>
      <c r="EG350" s="6"/>
      <c r="EH350" s="6"/>
      <c r="EI350" s="6"/>
      <c r="EJ350" s="6"/>
      <c r="EK350" s="7"/>
      <c r="EL350" s="6"/>
    </row>
    <row r="351" spans="3:142" s="3" customFormat="1" x14ac:dyDescent="0.25">
      <c r="C351" s="229"/>
      <c r="O351" s="2"/>
      <c r="AA351" s="4"/>
      <c r="AB351" s="4"/>
      <c r="AP351" s="4"/>
      <c r="BM351" s="5"/>
      <c r="BQ351" s="4"/>
      <c r="CE351" s="4"/>
      <c r="EA351" s="6"/>
      <c r="EB351" s="6"/>
      <c r="EC351" s="6"/>
      <c r="ED351" s="6"/>
      <c r="EE351" s="6"/>
      <c r="EF351" s="6"/>
      <c r="EG351" s="6"/>
      <c r="EH351" s="6"/>
      <c r="EI351" s="6"/>
      <c r="EJ351" s="6"/>
      <c r="EK351" s="7"/>
      <c r="EL351" s="6"/>
    </row>
    <row r="352" spans="3:142" s="3" customFormat="1" x14ac:dyDescent="0.25">
      <c r="C352" s="229"/>
      <c r="O352" s="2"/>
      <c r="AA352" s="4"/>
      <c r="AB352" s="4"/>
      <c r="AP352" s="4"/>
      <c r="BM352" s="5"/>
      <c r="BQ352" s="4"/>
      <c r="CE352" s="4"/>
      <c r="EA352" s="6"/>
      <c r="EB352" s="6"/>
      <c r="EC352" s="6"/>
      <c r="ED352" s="6"/>
      <c r="EE352" s="6"/>
      <c r="EF352" s="6"/>
      <c r="EG352" s="6"/>
      <c r="EH352" s="6"/>
      <c r="EI352" s="6"/>
      <c r="EJ352" s="6"/>
      <c r="EK352" s="7"/>
      <c r="EL352" s="6"/>
    </row>
    <row r="353" spans="3:142" s="3" customFormat="1" x14ac:dyDescent="0.25">
      <c r="C353" s="229"/>
      <c r="O353" s="2"/>
      <c r="AA353" s="4"/>
      <c r="AB353" s="4"/>
      <c r="AP353" s="4"/>
      <c r="BM353" s="5"/>
      <c r="BQ353" s="4"/>
      <c r="CE353" s="4"/>
      <c r="EA353" s="6"/>
      <c r="EB353" s="6"/>
      <c r="EC353" s="6"/>
      <c r="ED353" s="6"/>
      <c r="EE353" s="6"/>
      <c r="EF353" s="6"/>
      <c r="EG353" s="6"/>
      <c r="EH353" s="6"/>
      <c r="EI353" s="6"/>
      <c r="EJ353" s="6"/>
      <c r="EK353" s="7"/>
      <c r="EL353" s="6"/>
    </row>
    <row r="354" spans="3:142" s="3" customFormat="1" x14ac:dyDescent="0.25">
      <c r="C354" s="229"/>
      <c r="O354" s="2"/>
      <c r="AA354" s="4"/>
      <c r="AB354" s="4"/>
      <c r="AP354" s="4"/>
      <c r="BM354" s="5"/>
      <c r="BQ354" s="4"/>
      <c r="CE354" s="4"/>
      <c r="EA354" s="6"/>
      <c r="EB354" s="6"/>
      <c r="EC354" s="6"/>
      <c r="ED354" s="6"/>
      <c r="EE354" s="6"/>
      <c r="EF354" s="6"/>
      <c r="EG354" s="6"/>
      <c r="EH354" s="6"/>
      <c r="EI354" s="6"/>
      <c r="EJ354" s="6"/>
      <c r="EK354" s="7"/>
      <c r="EL354" s="6"/>
    </row>
    <row r="355" spans="3:142" s="3" customFormat="1" x14ac:dyDescent="0.25">
      <c r="C355" s="229"/>
      <c r="O355" s="2"/>
      <c r="AA355" s="4"/>
      <c r="AB355" s="4"/>
      <c r="AP355" s="4"/>
      <c r="BM355" s="5"/>
      <c r="BQ355" s="4"/>
      <c r="CE355" s="4"/>
      <c r="EA355" s="6"/>
      <c r="EB355" s="6"/>
      <c r="EC355" s="6"/>
      <c r="ED355" s="6"/>
      <c r="EE355" s="6"/>
      <c r="EF355" s="6"/>
      <c r="EG355" s="6"/>
      <c r="EH355" s="6"/>
      <c r="EI355" s="6"/>
      <c r="EJ355" s="6"/>
      <c r="EK355" s="7"/>
      <c r="EL355" s="6"/>
    </row>
    <row r="356" spans="3:142" s="3" customFormat="1" x14ac:dyDescent="0.25">
      <c r="C356" s="229"/>
      <c r="O356" s="2"/>
      <c r="AA356" s="4"/>
      <c r="AB356" s="4"/>
      <c r="AP356" s="4"/>
      <c r="BM356" s="5"/>
      <c r="BQ356" s="4"/>
      <c r="CE356" s="4"/>
      <c r="EA356" s="6"/>
      <c r="EB356" s="6"/>
      <c r="EC356" s="6"/>
      <c r="ED356" s="6"/>
      <c r="EE356" s="6"/>
      <c r="EF356" s="6"/>
      <c r="EG356" s="6"/>
      <c r="EH356" s="6"/>
      <c r="EI356" s="6"/>
      <c r="EJ356" s="6"/>
      <c r="EK356" s="7"/>
      <c r="EL356" s="6"/>
    </row>
    <row r="357" spans="3:142" s="3" customFormat="1" x14ac:dyDescent="0.25">
      <c r="C357" s="229"/>
      <c r="O357" s="2"/>
      <c r="AA357" s="4"/>
      <c r="AB357" s="4"/>
      <c r="AP357" s="4"/>
      <c r="BM357" s="5"/>
      <c r="BQ357" s="4"/>
      <c r="CE357" s="4"/>
      <c r="EA357" s="6"/>
      <c r="EB357" s="6"/>
      <c r="EC357" s="6"/>
      <c r="ED357" s="6"/>
      <c r="EE357" s="6"/>
      <c r="EF357" s="6"/>
      <c r="EG357" s="6"/>
      <c r="EH357" s="6"/>
      <c r="EI357" s="6"/>
      <c r="EJ357" s="6"/>
      <c r="EK357" s="7"/>
      <c r="EL357" s="6"/>
    </row>
    <row r="358" spans="3:142" s="3" customFormat="1" x14ac:dyDescent="0.25">
      <c r="C358" s="229"/>
      <c r="O358" s="2"/>
      <c r="AA358" s="4"/>
      <c r="AB358" s="4"/>
      <c r="AP358" s="4"/>
      <c r="BM358" s="5"/>
      <c r="BQ358" s="4"/>
      <c r="CE358" s="4"/>
      <c r="EA358" s="6"/>
      <c r="EB358" s="6"/>
      <c r="EC358" s="6"/>
      <c r="ED358" s="6"/>
      <c r="EE358" s="6"/>
      <c r="EF358" s="6"/>
      <c r="EG358" s="6"/>
      <c r="EH358" s="6"/>
      <c r="EI358" s="6"/>
      <c r="EJ358" s="6"/>
      <c r="EK358" s="7"/>
      <c r="EL358" s="6"/>
    </row>
    <row r="359" spans="3:142" s="3" customFormat="1" x14ac:dyDescent="0.25">
      <c r="C359" s="229"/>
      <c r="O359" s="2"/>
      <c r="AA359" s="4"/>
      <c r="AB359" s="4"/>
      <c r="AP359" s="4"/>
      <c r="BM359" s="5"/>
      <c r="BQ359" s="4"/>
      <c r="CE359" s="4"/>
      <c r="EA359" s="6"/>
      <c r="EB359" s="6"/>
      <c r="EC359" s="6"/>
      <c r="ED359" s="6"/>
      <c r="EE359" s="6"/>
      <c r="EF359" s="6"/>
      <c r="EG359" s="6"/>
      <c r="EH359" s="6"/>
      <c r="EI359" s="6"/>
      <c r="EJ359" s="6"/>
      <c r="EK359" s="7"/>
      <c r="EL359" s="6"/>
    </row>
    <row r="360" spans="3:142" s="3" customFormat="1" x14ac:dyDescent="0.25">
      <c r="C360" s="229"/>
      <c r="O360" s="2"/>
      <c r="AA360" s="4"/>
      <c r="AB360" s="4"/>
      <c r="AP360" s="4"/>
      <c r="BM360" s="5"/>
      <c r="BQ360" s="4"/>
      <c r="CE360" s="4"/>
      <c r="EA360" s="6"/>
      <c r="EB360" s="6"/>
      <c r="EC360" s="6"/>
      <c r="ED360" s="6"/>
      <c r="EE360" s="6"/>
      <c r="EF360" s="6"/>
      <c r="EG360" s="6"/>
      <c r="EH360" s="6"/>
      <c r="EI360" s="6"/>
      <c r="EJ360" s="6"/>
      <c r="EK360" s="7"/>
      <c r="EL360" s="6"/>
    </row>
    <row r="361" spans="3:142" s="3" customFormat="1" x14ac:dyDescent="0.25">
      <c r="C361" s="229"/>
      <c r="O361" s="2"/>
      <c r="AA361" s="4"/>
      <c r="AB361" s="4"/>
      <c r="AP361" s="4"/>
      <c r="BM361" s="5"/>
      <c r="BQ361" s="4"/>
      <c r="CE361" s="4"/>
      <c r="EA361" s="6"/>
      <c r="EB361" s="6"/>
      <c r="EC361" s="6"/>
      <c r="ED361" s="6"/>
      <c r="EE361" s="6"/>
      <c r="EF361" s="6"/>
      <c r="EG361" s="6"/>
      <c r="EH361" s="6"/>
      <c r="EI361" s="6"/>
      <c r="EJ361" s="6"/>
      <c r="EK361" s="7"/>
      <c r="EL361" s="6"/>
    </row>
    <row r="362" spans="3:142" s="3" customFormat="1" x14ac:dyDescent="0.25">
      <c r="C362" s="229"/>
      <c r="O362" s="2"/>
      <c r="AA362" s="4"/>
      <c r="AB362" s="4"/>
      <c r="AP362" s="4"/>
      <c r="BM362" s="5"/>
      <c r="BQ362" s="4"/>
      <c r="CE362" s="4"/>
      <c r="EA362" s="6"/>
      <c r="EB362" s="6"/>
      <c r="EC362" s="6"/>
      <c r="ED362" s="6"/>
      <c r="EE362" s="6"/>
      <c r="EF362" s="6"/>
      <c r="EG362" s="6"/>
      <c r="EH362" s="6"/>
      <c r="EI362" s="6"/>
      <c r="EJ362" s="6"/>
      <c r="EK362" s="7"/>
      <c r="EL362" s="6"/>
    </row>
    <row r="363" spans="3:142" s="3" customFormat="1" x14ac:dyDescent="0.25">
      <c r="C363" s="229"/>
      <c r="O363" s="2"/>
      <c r="AA363" s="4"/>
      <c r="AB363" s="4"/>
      <c r="AP363" s="4"/>
      <c r="BM363" s="5"/>
      <c r="BQ363" s="4"/>
      <c r="CE363" s="4"/>
      <c r="EA363" s="6"/>
      <c r="EB363" s="6"/>
      <c r="EC363" s="6"/>
      <c r="ED363" s="6"/>
      <c r="EE363" s="6"/>
      <c r="EF363" s="6"/>
      <c r="EG363" s="6"/>
      <c r="EH363" s="6"/>
      <c r="EI363" s="6"/>
      <c r="EJ363" s="6"/>
      <c r="EK363" s="7"/>
      <c r="EL363" s="6"/>
    </row>
    <row r="364" spans="3:142" s="3" customFormat="1" x14ac:dyDescent="0.25">
      <c r="C364" s="229"/>
      <c r="O364" s="2"/>
      <c r="AA364" s="4"/>
      <c r="AB364" s="4"/>
      <c r="AP364" s="4"/>
      <c r="BM364" s="5"/>
      <c r="BQ364" s="4"/>
      <c r="CE364" s="4"/>
      <c r="EA364" s="6"/>
      <c r="EB364" s="6"/>
      <c r="EC364" s="6"/>
      <c r="ED364" s="6"/>
      <c r="EE364" s="6"/>
      <c r="EF364" s="6"/>
      <c r="EG364" s="6"/>
      <c r="EH364" s="6"/>
      <c r="EI364" s="6"/>
      <c r="EJ364" s="6"/>
      <c r="EK364" s="7"/>
      <c r="EL364" s="6"/>
    </row>
    <row r="365" spans="3:142" s="3" customFormat="1" x14ac:dyDescent="0.25">
      <c r="C365" s="229"/>
      <c r="O365" s="2"/>
      <c r="AA365" s="4"/>
      <c r="AB365" s="4"/>
      <c r="AP365" s="4"/>
      <c r="BM365" s="5"/>
      <c r="BQ365" s="4"/>
      <c r="CE365" s="4"/>
      <c r="EA365" s="6"/>
      <c r="EB365" s="6"/>
      <c r="EC365" s="6"/>
      <c r="ED365" s="6"/>
      <c r="EE365" s="6"/>
      <c r="EF365" s="6"/>
      <c r="EG365" s="6"/>
      <c r="EH365" s="6"/>
      <c r="EI365" s="6"/>
      <c r="EJ365" s="6"/>
      <c r="EK365" s="7"/>
      <c r="EL365" s="6"/>
    </row>
    <row r="366" spans="3:142" s="3" customFormat="1" x14ac:dyDescent="0.25">
      <c r="C366" s="229"/>
      <c r="O366" s="2"/>
      <c r="AA366" s="4"/>
      <c r="AB366" s="4"/>
      <c r="AP366" s="4"/>
      <c r="BM366" s="5"/>
      <c r="BQ366" s="4"/>
      <c r="CE366" s="4"/>
      <c r="EA366" s="6"/>
      <c r="EB366" s="6"/>
      <c r="EC366" s="6"/>
      <c r="ED366" s="6"/>
      <c r="EE366" s="6"/>
      <c r="EF366" s="6"/>
      <c r="EG366" s="6"/>
      <c r="EH366" s="6"/>
      <c r="EI366" s="6"/>
      <c r="EJ366" s="6"/>
      <c r="EK366" s="7"/>
      <c r="EL366" s="6"/>
    </row>
    <row r="367" spans="3:142" s="3" customFormat="1" x14ac:dyDescent="0.25">
      <c r="C367" s="229"/>
      <c r="O367" s="2"/>
      <c r="AA367" s="4"/>
      <c r="AB367" s="4"/>
      <c r="AP367" s="4"/>
      <c r="BM367" s="5"/>
      <c r="BQ367" s="4"/>
      <c r="CE367" s="4"/>
      <c r="EA367" s="6"/>
      <c r="EB367" s="6"/>
      <c r="EC367" s="6"/>
      <c r="ED367" s="6"/>
      <c r="EE367" s="6"/>
      <c r="EF367" s="6"/>
      <c r="EG367" s="6"/>
      <c r="EH367" s="6"/>
      <c r="EI367" s="6"/>
      <c r="EJ367" s="6"/>
      <c r="EK367" s="7"/>
      <c r="EL367" s="6"/>
    </row>
    <row r="368" spans="3:142" s="3" customFormat="1" x14ac:dyDescent="0.25">
      <c r="C368" s="229"/>
      <c r="O368" s="2"/>
      <c r="AA368" s="4"/>
      <c r="AB368" s="4"/>
      <c r="AP368" s="4"/>
      <c r="BM368" s="5"/>
      <c r="BQ368" s="4"/>
      <c r="CE368" s="4"/>
      <c r="EA368" s="6"/>
      <c r="EB368" s="6"/>
      <c r="EC368" s="6"/>
      <c r="ED368" s="6"/>
      <c r="EE368" s="6"/>
      <c r="EF368" s="6"/>
      <c r="EG368" s="6"/>
      <c r="EH368" s="6"/>
      <c r="EI368" s="6"/>
      <c r="EJ368" s="6"/>
      <c r="EK368" s="7"/>
      <c r="EL368" s="6"/>
    </row>
    <row r="369" spans="3:142" s="3" customFormat="1" x14ac:dyDescent="0.25">
      <c r="C369" s="229"/>
      <c r="O369" s="2"/>
      <c r="AA369" s="4"/>
      <c r="AB369" s="4"/>
      <c r="AP369" s="4"/>
      <c r="BM369" s="5"/>
      <c r="BQ369" s="4"/>
      <c r="CE369" s="4"/>
      <c r="EA369" s="6"/>
      <c r="EB369" s="6"/>
      <c r="EC369" s="6"/>
      <c r="ED369" s="6"/>
      <c r="EE369" s="6"/>
      <c r="EF369" s="6"/>
      <c r="EG369" s="6"/>
      <c r="EH369" s="6"/>
      <c r="EI369" s="6"/>
      <c r="EJ369" s="6"/>
      <c r="EK369" s="7"/>
      <c r="EL369" s="6"/>
    </row>
    <row r="370" spans="3:142" s="3" customFormat="1" x14ac:dyDescent="0.25">
      <c r="C370" s="229"/>
      <c r="O370" s="2"/>
      <c r="AA370" s="4"/>
      <c r="AB370" s="4"/>
      <c r="AP370" s="4"/>
      <c r="BM370" s="5"/>
      <c r="BQ370" s="4"/>
      <c r="CE370" s="4"/>
      <c r="EA370" s="6"/>
      <c r="EB370" s="6"/>
      <c r="EC370" s="6"/>
      <c r="ED370" s="6"/>
      <c r="EE370" s="6"/>
      <c r="EF370" s="6"/>
      <c r="EG370" s="6"/>
      <c r="EH370" s="6"/>
      <c r="EI370" s="6"/>
      <c r="EJ370" s="6"/>
      <c r="EK370" s="7"/>
      <c r="EL370" s="6"/>
    </row>
    <row r="371" spans="3:142" s="3" customFormat="1" x14ac:dyDescent="0.25">
      <c r="C371" s="229"/>
      <c r="O371" s="2"/>
      <c r="AA371" s="4"/>
      <c r="AB371" s="4"/>
      <c r="AP371" s="4"/>
      <c r="BM371" s="5"/>
      <c r="BQ371" s="4"/>
      <c r="CE371" s="4"/>
      <c r="EA371" s="6"/>
      <c r="EB371" s="6"/>
      <c r="EC371" s="6"/>
      <c r="ED371" s="6"/>
      <c r="EE371" s="6"/>
      <c r="EF371" s="6"/>
      <c r="EG371" s="6"/>
      <c r="EH371" s="6"/>
      <c r="EI371" s="6"/>
      <c r="EJ371" s="6"/>
      <c r="EK371" s="7"/>
      <c r="EL371" s="6"/>
    </row>
    <row r="372" spans="3:142" s="3" customFormat="1" x14ac:dyDescent="0.25">
      <c r="C372" s="229"/>
      <c r="O372" s="2"/>
      <c r="AA372" s="4"/>
      <c r="AB372" s="4"/>
      <c r="AP372" s="4"/>
      <c r="BM372" s="5"/>
      <c r="BQ372" s="4"/>
      <c r="CE372" s="4"/>
      <c r="EA372" s="6"/>
      <c r="EB372" s="6"/>
      <c r="EC372" s="6"/>
      <c r="ED372" s="6"/>
      <c r="EE372" s="6"/>
      <c r="EF372" s="6"/>
      <c r="EG372" s="6"/>
      <c r="EH372" s="6"/>
      <c r="EI372" s="6"/>
      <c r="EJ372" s="6"/>
      <c r="EK372" s="7"/>
      <c r="EL372" s="6"/>
    </row>
    <row r="373" spans="3:142" s="3" customFormat="1" x14ac:dyDescent="0.25">
      <c r="C373" s="229"/>
      <c r="O373" s="2"/>
      <c r="AA373" s="4"/>
      <c r="AB373" s="4"/>
      <c r="AP373" s="4"/>
      <c r="BM373" s="5"/>
      <c r="BQ373" s="4"/>
      <c r="CE373" s="4"/>
      <c r="EA373" s="6"/>
      <c r="EB373" s="6"/>
      <c r="EC373" s="6"/>
      <c r="ED373" s="6"/>
      <c r="EE373" s="6"/>
      <c r="EF373" s="6"/>
      <c r="EG373" s="6"/>
      <c r="EH373" s="6"/>
      <c r="EI373" s="6"/>
      <c r="EJ373" s="6"/>
      <c r="EK373" s="7"/>
      <c r="EL373" s="6"/>
    </row>
    <row r="374" spans="3:142" s="3" customFormat="1" x14ac:dyDescent="0.25">
      <c r="C374" s="229"/>
      <c r="O374" s="2"/>
      <c r="AA374" s="4"/>
      <c r="AB374" s="4"/>
      <c r="AP374" s="4"/>
      <c r="BM374" s="5"/>
      <c r="BQ374" s="4"/>
      <c r="CE374" s="4"/>
      <c r="EA374" s="6"/>
      <c r="EB374" s="6"/>
      <c r="EC374" s="6"/>
      <c r="ED374" s="6"/>
      <c r="EE374" s="6"/>
      <c r="EF374" s="6"/>
      <c r="EG374" s="6"/>
      <c r="EH374" s="6"/>
      <c r="EI374" s="6"/>
      <c r="EJ374" s="6"/>
      <c r="EK374" s="7"/>
      <c r="EL374" s="6"/>
    </row>
    <row r="375" spans="3:142" s="3" customFormat="1" x14ac:dyDescent="0.25">
      <c r="C375" s="229"/>
      <c r="O375" s="2"/>
      <c r="AA375" s="4"/>
      <c r="AB375" s="4"/>
      <c r="AP375" s="4"/>
      <c r="BM375" s="5"/>
      <c r="BQ375" s="4"/>
      <c r="CE375" s="4"/>
      <c r="EA375" s="6"/>
      <c r="EB375" s="6"/>
      <c r="EC375" s="6"/>
      <c r="ED375" s="6"/>
      <c r="EE375" s="6"/>
      <c r="EF375" s="6"/>
      <c r="EG375" s="6"/>
      <c r="EH375" s="6"/>
      <c r="EI375" s="6"/>
      <c r="EJ375" s="6"/>
      <c r="EK375" s="7"/>
      <c r="EL375" s="6"/>
    </row>
    <row r="376" spans="3:142" s="3" customFormat="1" x14ac:dyDescent="0.25">
      <c r="C376" s="229"/>
      <c r="O376" s="2"/>
      <c r="AA376" s="4"/>
      <c r="AB376" s="4"/>
      <c r="AP376" s="4"/>
      <c r="BM376" s="5"/>
      <c r="BQ376" s="4"/>
      <c r="CE376" s="4"/>
      <c r="EA376" s="6"/>
      <c r="EB376" s="6"/>
      <c r="EC376" s="6"/>
      <c r="ED376" s="6"/>
      <c r="EE376" s="6"/>
      <c r="EF376" s="6"/>
      <c r="EG376" s="6"/>
      <c r="EH376" s="6"/>
      <c r="EI376" s="6"/>
      <c r="EJ376" s="6"/>
      <c r="EK376" s="7"/>
      <c r="EL376" s="6"/>
    </row>
    <row r="377" spans="3:142" s="3" customFormat="1" x14ac:dyDescent="0.25">
      <c r="C377" s="229"/>
      <c r="O377" s="2"/>
      <c r="AA377" s="4"/>
      <c r="AB377" s="4"/>
      <c r="AP377" s="4"/>
      <c r="BM377" s="5"/>
      <c r="BQ377" s="4"/>
      <c r="CE377" s="4"/>
      <c r="EA377" s="6"/>
      <c r="EB377" s="6"/>
      <c r="EC377" s="6"/>
      <c r="ED377" s="6"/>
      <c r="EE377" s="6"/>
      <c r="EF377" s="6"/>
      <c r="EG377" s="6"/>
      <c r="EH377" s="6"/>
      <c r="EI377" s="6"/>
      <c r="EJ377" s="6"/>
      <c r="EK377" s="7"/>
      <c r="EL377" s="6"/>
    </row>
    <row r="378" spans="3:142" s="3" customFormat="1" x14ac:dyDescent="0.25">
      <c r="C378" s="229"/>
      <c r="O378" s="2"/>
      <c r="AA378" s="4"/>
      <c r="AB378" s="4"/>
      <c r="AP378" s="4"/>
      <c r="BM378" s="5"/>
      <c r="BQ378" s="4"/>
      <c r="CE378" s="4"/>
      <c r="EA378" s="6"/>
      <c r="EB378" s="6"/>
      <c r="EC378" s="6"/>
      <c r="ED378" s="6"/>
      <c r="EE378" s="6"/>
      <c r="EF378" s="6"/>
      <c r="EG378" s="6"/>
      <c r="EH378" s="6"/>
      <c r="EI378" s="6"/>
      <c r="EJ378" s="6"/>
      <c r="EK378" s="7"/>
      <c r="EL378" s="6"/>
    </row>
    <row r="379" spans="3:142" s="3" customFormat="1" x14ac:dyDescent="0.25">
      <c r="C379" s="229"/>
      <c r="O379" s="2"/>
      <c r="AA379" s="4"/>
      <c r="AB379" s="4"/>
      <c r="AP379" s="4"/>
      <c r="BM379" s="5"/>
      <c r="BQ379" s="4"/>
      <c r="CE379" s="4"/>
      <c r="EA379" s="6"/>
      <c r="EB379" s="6"/>
      <c r="EC379" s="6"/>
      <c r="ED379" s="6"/>
      <c r="EE379" s="6"/>
      <c r="EF379" s="6"/>
      <c r="EG379" s="6"/>
      <c r="EH379" s="6"/>
      <c r="EI379" s="6"/>
      <c r="EJ379" s="6"/>
      <c r="EK379" s="7"/>
      <c r="EL379" s="6"/>
    </row>
    <row r="380" spans="3:142" s="3" customFormat="1" x14ac:dyDescent="0.25">
      <c r="C380" s="229"/>
      <c r="O380" s="2"/>
      <c r="AA380" s="4"/>
      <c r="AB380" s="4"/>
      <c r="AP380" s="4"/>
      <c r="BM380" s="5"/>
      <c r="BQ380" s="4"/>
      <c r="CE380" s="4"/>
      <c r="EA380" s="6"/>
      <c r="EB380" s="6"/>
      <c r="EC380" s="6"/>
      <c r="ED380" s="6"/>
      <c r="EE380" s="6"/>
      <c r="EF380" s="6"/>
      <c r="EG380" s="6"/>
      <c r="EH380" s="6"/>
      <c r="EI380" s="6"/>
      <c r="EJ380" s="6"/>
      <c r="EK380" s="7"/>
      <c r="EL380" s="6"/>
    </row>
    <row r="381" spans="3:142" s="3" customFormat="1" x14ac:dyDescent="0.25">
      <c r="C381" s="229"/>
      <c r="O381" s="2"/>
      <c r="AA381" s="4"/>
      <c r="AB381" s="4"/>
      <c r="AP381" s="4"/>
      <c r="BM381" s="5"/>
      <c r="BQ381" s="4"/>
      <c r="CE381" s="4"/>
      <c r="EA381" s="6"/>
      <c r="EB381" s="6"/>
      <c r="EC381" s="6"/>
      <c r="ED381" s="6"/>
      <c r="EE381" s="6"/>
      <c r="EF381" s="6"/>
      <c r="EG381" s="6"/>
      <c r="EH381" s="6"/>
      <c r="EI381" s="6"/>
      <c r="EJ381" s="6"/>
      <c r="EK381" s="7"/>
      <c r="EL381" s="6"/>
    </row>
    <row r="382" spans="3:142" s="3" customFormat="1" x14ac:dyDescent="0.25">
      <c r="C382" s="229"/>
      <c r="O382" s="2"/>
      <c r="AA382" s="4"/>
      <c r="AB382" s="4"/>
      <c r="AP382" s="4"/>
      <c r="BM382" s="5"/>
      <c r="BQ382" s="4"/>
      <c r="CE382" s="4"/>
      <c r="EA382" s="6"/>
      <c r="EB382" s="6"/>
      <c r="EC382" s="6"/>
      <c r="ED382" s="6"/>
      <c r="EE382" s="6"/>
      <c r="EF382" s="6"/>
      <c r="EG382" s="6"/>
      <c r="EH382" s="6"/>
      <c r="EI382" s="6"/>
      <c r="EJ382" s="6"/>
      <c r="EK382" s="7"/>
      <c r="EL382" s="6"/>
    </row>
    <row r="383" spans="3:142" s="3" customFormat="1" x14ac:dyDescent="0.25">
      <c r="C383" s="229"/>
      <c r="O383" s="2"/>
      <c r="AA383" s="4"/>
      <c r="AB383" s="4"/>
      <c r="AP383" s="4"/>
      <c r="BM383" s="5"/>
      <c r="BQ383" s="4"/>
      <c r="CE383" s="4"/>
      <c r="EA383" s="6"/>
      <c r="EB383" s="6"/>
      <c r="EC383" s="6"/>
      <c r="ED383" s="6"/>
      <c r="EE383" s="6"/>
      <c r="EF383" s="6"/>
      <c r="EG383" s="6"/>
      <c r="EH383" s="6"/>
      <c r="EI383" s="6"/>
      <c r="EJ383" s="6"/>
      <c r="EK383" s="7"/>
      <c r="EL383" s="6"/>
    </row>
    <row r="384" spans="3:142" s="3" customFormat="1" x14ac:dyDescent="0.25">
      <c r="C384" s="229"/>
      <c r="O384" s="2"/>
      <c r="AA384" s="4"/>
      <c r="AB384" s="4"/>
      <c r="AP384" s="4"/>
      <c r="BM384" s="5"/>
      <c r="BQ384" s="4"/>
      <c r="CE384" s="4"/>
      <c r="EA384" s="6"/>
      <c r="EB384" s="6"/>
      <c r="EC384" s="6"/>
      <c r="ED384" s="6"/>
      <c r="EE384" s="6"/>
      <c r="EF384" s="6"/>
      <c r="EG384" s="6"/>
      <c r="EH384" s="6"/>
      <c r="EI384" s="6"/>
      <c r="EJ384" s="6"/>
      <c r="EK384" s="7"/>
      <c r="EL384" s="6"/>
    </row>
    <row r="385" spans="3:142" s="3" customFormat="1" x14ac:dyDescent="0.25">
      <c r="C385" s="229"/>
      <c r="O385" s="2"/>
      <c r="AA385" s="4"/>
      <c r="AB385" s="4"/>
      <c r="AP385" s="4"/>
      <c r="BM385" s="5"/>
      <c r="BQ385" s="4"/>
      <c r="CE385" s="4"/>
      <c r="EA385" s="6"/>
      <c r="EB385" s="6"/>
      <c r="EC385" s="6"/>
      <c r="ED385" s="6"/>
      <c r="EE385" s="6"/>
      <c r="EF385" s="6"/>
      <c r="EG385" s="6"/>
      <c r="EH385" s="6"/>
      <c r="EI385" s="6"/>
      <c r="EJ385" s="6"/>
      <c r="EK385" s="7"/>
      <c r="EL385" s="6"/>
    </row>
    <row r="386" spans="3:142" s="3" customFormat="1" x14ac:dyDescent="0.25">
      <c r="C386" s="229"/>
      <c r="O386" s="2"/>
      <c r="AA386" s="4"/>
      <c r="AB386" s="4"/>
      <c r="AP386" s="4"/>
      <c r="BM386" s="5"/>
      <c r="BQ386" s="4"/>
      <c r="CE386" s="4"/>
      <c r="EA386" s="6"/>
      <c r="EB386" s="6"/>
      <c r="EC386" s="6"/>
      <c r="ED386" s="6"/>
      <c r="EE386" s="6"/>
      <c r="EF386" s="6"/>
      <c r="EG386" s="6"/>
      <c r="EH386" s="6"/>
      <c r="EI386" s="6"/>
      <c r="EJ386" s="6"/>
      <c r="EK386" s="7"/>
      <c r="EL386" s="6"/>
    </row>
    <row r="387" spans="3:142" s="3" customFormat="1" x14ac:dyDescent="0.25">
      <c r="C387" s="229"/>
      <c r="O387" s="2"/>
      <c r="AA387" s="4"/>
      <c r="AB387" s="4"/>
      <c r="AP387" s="4"/>
      <c r="BM387" s="5"/>
      <c r="BQ387" s="4"/>
      <c r="CE387" s="4"/>
      <c r="EA387" s="6"/>
      <c r="EB387" s="6"/>
      <c r="EC387" s="6"/>
      <c r="ED387" s="6"/>
      <c r="EE387" s="6"/>
      <c r="EF387" s="6"/>
      <c r="EG387" s="6"/>
      <c r="EH387" s="6"/>
      <c r="EI387" s="6"/>
      <c r="EJ387" s="6"/>
      <c r="EK387" s="7"/>
      <c r="EL387" s="6"/>
    </row>
    <row r="388" spans="3:142" s="3" customFormat="1" x14ac:dyDescent="0.25">
      <c r="C388" s="229"/>
      <c r="O388" s="2"/>
      <c r="AA388" s="4"/>
      <c r="AB388" s="4"/>
      <c r="AP388" s="4"/>
      <c r="BM388" s="5"/>
      <c r="BQ388" s="4"/>
      <c r="CE388" s="4"/>
      <c r="EA388" s="6"/>
      <c r="EB388" s="6"/>
      <c r="EC388" s="6"/>
      <c r="ED388" s="6"/>
      <c r="EE388" s="6"/>
      <c r="EF388" s="6"/>
      <c r="EG388" s="6"/>
      <c r="EH388" s="6"/>
      <c r="EI388" s="6"/>
      <c r="EJ388" s="6"/>
      <c r="EK388" s="7"/>
      <c r="EL388" s="6"/>
    </row>
    <row r="389" spans="3:142" s="3" customFormat="1" x14ac:dyDescent="0.25">
      <c r="C389" s="229"/>
      <c r="O389" s="2"/>
      <c r="AA389" s="4"/>
      <c r="AB389" s="4"/>
      <c r="AP389" s="4"/>
      <c r="BM389" s="5"/>
      <c r="BQ389" s="4"/>
      <c r="CE389" s="4"/>
      <c r="EA389" s="6"/>
      <c r="EB389" s="6"/>
      <c r="EC389" s="6"/>
      <c r="ED389" s="6"/>
      <c r="EE389" s="6"/>
      <c r="EF389" s="6"/>
      <c r="EG389" s="6"/>
      <c r="EH389" s="6"/>
      <c r="EI389" s="6"/>
      <c r="EJ389" s="6"/>
      <c r="EK389" s="7"/>
      <c r="EL389" s="6"/>
    </row>
    <row r="390" spans="3:142" s="3" customFormat="1" x14ac:dyDescent="0.25">
      <c r="C390" s="229"/>
      <c r="O390" s="2"/>
      <c r="AA390" s="4"/>
      <c r="AB390" s="4"/>
      <c r="AP390" s="4"/>
      <c r="BM390" s="5"/>
      <c r="BQ390" s="4"/>
      <c r="CE390" s="4"/>
      <c r="EA390" s="6"/>
      <c r="EB390" s="6"/>
      <c r="EC390" s="6"/>
      <c r="ED390" s="6"/>
      <c r="EE390" s="6"/>
      <c r="EF390" s="6"/>
      <c r="EG390" s="6"/>
      <c r="EH390" s="6"/>
      <c r="EI390" s="6"/>
      <c r="EJ390" s="6"/>
      <c r="EK390" s="7"/>
      <c r="EL390" s="6"/>
    </row>
    <row r="391" spans="3:142" s="3" customFormat="1" x14ac:dyDescent="0.25">
      <c r="C391" s="229"/>
      <c r="O391" s="2"/>
      <c r="AA391" s="4"/>
      <c r="AB391" s="4"/>
      <c r="AP391" s="4"/>
      <c r="BM391" s="5"/>
      <c r="BQ391" s="4"/>
      <c r="CE391" s="4"/>
      <c r="EA391" s="6"/>
      <c r="EB391" s="6"/>
      <c r="EC391" s="6"/>
      <c r="ED391" s="6"/>
      <c r="EE391" s="6"/>
      <c r="EF391" s="6"/>
      <c r="EG391" s="6"/>
      <c r="EH391" s="6"/>
      <c r="EI391" s="6"/>
      <c r="EJ391" s="6"/>
      <c r="EK391" s="7"/>
      <c r="EL391" s="6"/>
    </row>
    <row r="392" spans="3:142" s="3" customFormat="1" x14ac:dyDescent="0.25">
      <c r="C392" s="229"/>
      <c r="O392" s="2"/>
      <c r="AA392" s="4"/>
      <c r="AB392" s="4"/>
      <c r="AP392" s="4"/>
      <c r="BM392" s="5"/>
      <c r="BQ392" s="4"/>
      <c r="CE392" s="4"/>
      <c r="EA392" s="6"/>
      <c r="EB392" s="6"/>
      <c r="EC392" s="6"/>
      <c r="ED392" s="6"/>
      <c r="EE392" s="6"/>
      <c r="EF392" s="6"/>
      <c r="EG392" s="6"/>
      <c r="EH392" s="6"/>
      <c r="EI392" s="6"/>
      <c r="EJ392" s="6"/>
      <c r="EK392" s="7"/>
      <c r="EL392" s="6"/>
    </row>
    <row r="393" spans="3:142" s="3" customFormat="1" x14ac:dyDescent="0.25">
      <c r="C393" s="229"/>
      <c r="O393" s="2"/>
      <c r="AA393" s="4"/>
      <c r="AB393" s="4"/>
      <c r="AP393" s="4"/>
      <c r="BM393" s="5"/>
      <c r="BQ393" s="4"/>
      <c r="CE393" s="4"/>
      <c r="EA393" s="6"/>
      <c r="EB393" s="6"/>
      <c r="EC393" s="6"/>
      <c r="ED393" s="6"/>
      <c r="EE393" s="6"/>
      <c r="EF393" s="6"/>
      <c r="EG393" s="6"/>
      <c r="EH393" s="6"/>
      <c r="EI393" s="6"/>
      <c r="EJ393" s="6"/>
      <c r="EK393" s="7"/>
      <c r="EL393" s="6"/>
    </row>
    <row r="394" spans="3:142" s="3" customFormat="1" x14ac:dyDescent="0.25">
      <c r="C394" s="229"/>
      <c r="O394" s="2"/>
      <c r="AA394" s="4"/>
      <c r="AB394" s="4"/>
      <c r="AP394" s="4"/>
      <c r="BM394" s="5"/>
      <c r="BQ394" s="4"/>
      <c r="CE394" s="4"/>
      <c r="EA394" s="6"/>
      <c r="EB394" s="6"/>
      <c r="EC394" s="6"/>
      <c r="ED394" s="6"/>
      <c r="EE394" s="6"/>
      <c r="EF394" s="6"/>
      <c r="EG394" s="6"/>
      <c r="EH394" s="6"/>
      <c r="EI394" s="6"/>
      <c r="EJ394" s="6"/>
      <c r="EK394" s="7"/>
      <c r="EL394" s="6"/>
    </row>
    <row r="395" spans="3:142" s="3" customFormat="1" x14ac:dyDescent="0.25">
      <c r="C395" s="229"/>
      <c r="O395" s="2"/>
      <c r="AA395" s="4"/>
      <c r="AB395" s="4"/>
      <c r="AP395" s="4"/>
      <c r="BM395" s="5"/>
      <c r="BQ395" s="4"/>
      <c r="CE395" s="4"/>
      <c r="EA395" s="6"/>
      <c r="EB395" s="6"/>
      <c r="EC395" s="6"/>
      <c r="ED395" s="6"/>
      <c r="EE395" s="6"/>
      <c r="EF395" s="6"/>
      <c r="EG395" s="6"/>
      <c r="EH395" s="6"/>
      <c r="EI395" s="6"/>
      <c r="EJ395" s="6"/>
      <c r="EK395" s="7"/>
      <c r="EL395" s="6"/>
    </row>
    <row r="396" spans="3:142" s="3" customFormat="1" x14ac:dyDescent="0.25">
      <c r="C396" s="229"/>
      <c r="O396" s="2"/>
      <c r="AA396" s="4"/>
      <c r="AB396" s="4"/>
      <c r="AP396" s="4"/>
      <c r="BM396" s="5"/>
      <c r="BQ396" s="4"/>
      <c r="CE396" s="4"/>
      <c r="EA396" s="6"/>
      <c r="EB396" s="6"/>
      <c r="EC396" s="6"/>
      <c r="ED396" s="6"/>
      <c r="EE396" s="6"/>
      <c r="EF396" s="6"/>
      <c r="EG396" s="6"/>
      <c r="EH396" s="6"/>
      <c r="EI396" s="6"/>
      <c r="EJ396" s="6"/>
      <c r="EK396" s="7"/>
      <c r="EL396" s="6"/>
    </row>
    <row r="397" spans="3:142" s="3" customFormat="1" x14ac:dyDescent="0.25">
      <c r="C397" s="229"/>
      <c r="O397" s="2"/>
      <c r="AA397" s="4"/>
      <c r="AB397" s="4"/>
      <c r="AP397" s="4"/>
      <c r="BM397" s="5"/>
      <c r="BQ397" s="4"/>
      <c r="CE397" s="4"/>
      <c r="EA397" s="6"/>
      <c r="EB397" s="6"/>
      <c r="EC397" s="6"/>
      <c r="ED397" s="6"/>
      <c r="EE397" s="6"/>
      <c r="EF397" s="6"/>
      <c r="EG397" s="6"/>
      <c r="EH397" s="6"/>
      <c r="EI397" s="6"/>
      <c r="EJ397" s="6"/>
      <c r="EK397" s="7"/>
      <c r="EL397" s="6"/>
    </row>
    <row r="398" spans="3:142" s="3" customFormat="1" x14ac:dyDescent="0.25">
      <c r="C398" s="229"/>
      <c r="O398" s="2"/>
      <c r="AA398" s="4"/>
      <c r="AB398" s="4"/>
      <c r="AP398" s="4"/>
      <c r="BM398" s="5"/>
      <c r="BQ398" s="4"/>
      <c r="CE398" s="4"/>
      <c r="EA398" s="6"/>
      <c r="EB398" s="6"/>
      <c r="EC398" s="6"/>
      <c r="ED398" s="6"/>
      <c r="EE398" s="6"/>
      <c r="EF398" s="6"/>
      <c r="EG398" s="6"/>
      <c r="EH398" s="6"/>
      <c r="EI398" s="6"/>
      <c r="EJ398" s="6"/>
      <c r="EK398" s="7"/>
      <c r="EL398" s="6"/>
    </row>
    <row r="399" spans="3:142" s="3" customFormat="1" x14ac:dyDescent="0.25">
      <c r="C399" s="229"/>
      <c r="O399" s="2"/>
      <c r="AA399" s="4"/>
      <c r="AB399" s="4"/>
      <c r="AP399" s="4"/>
      <c r="BM399" s="5"/>
      <c r="BQ399" s="4"/>
      <c r="CE399" s="4"/>
      <c r="EA399" s="6"/>
      <c r="EB399" s="6"/>
      <c r="EC399" s="6"/>
      <c r="ED399" s="6"/>
      <c r="EE399" s="6"/>
      <c r="EF399" s="6"/>
      <c r="EG399" s="6"/>
      <c r="EH399" s="6"/>
      <c r="EI399" s="6"/>
      <c r="EJ399" s="6"/>
      <c r="EK399" s="7"/>
      <c r="EL399" s="6"/>
    </row>
    <row r="400" spans="3:142" s="3" customFormat="1" x14ac:dyDescent="0.25">
      <c r="C400" s="229"/>
      <c r="O400" s="2"/>
      <c r="AA400" s="4"/>
      <c r="AB400" s="4"/>
      <c r="AP400" s="4"/>
      <c r="BM400" s="5"/>
      <c r="BQ400" s="4"/>
      <c r="CE400" s="4"/>
      <c r="EA400" s="6"/>
      <c r="EB400" s="6"/>
      <c r="EC400" s="6"/>
      <c r="ED400" s="6"/>
      <c r="EE400" s="6"/>
      <c r="EF400" s="6"/>
      <c r="EG400" s="6"/>
      <c r="EH400" s="6"/>
      <c r="EI400" s="6"/>
      <c r="EJ400" s="6"/>
      <c r="EK400" s="7"/>
      <c r="EL400" s="6"/>
    </row>
    <row r="401" spans="3:142" s="3" customFormat="1" x14ac:dyDescent="0.25">
      <c r="C401" s="229"/>
      <c r="O401" s="2"/>
      <c r="AA401" s="4"/>
      <c r="AB401" s="4"/>
      <c r="AP401" s="4"/>
      <c r="BM401" s="5"/>
      <c r="BQ401" s="4"/>
      <c r="CE401" s="4"/>
      <c r="EA401" s="6"/>
      <c r="EB401" s="6"/>
      <c r="EC401" s="6"/>
      <c r="ED401" s="6"/>
      <c r="EE401" s="6"/>
      <c r="EF401" s="6"/>
      <c r="EG401" s="6"/>
      <c r="EH401" s="6"/>
      <c r="EI401" s="6"/>
      <c r="EJ401" s="6"/>
      <c r="EK401" s="7"/>
      <c r="EL401" s="6"/>
    </row>
    <row r="402" spans="3:142" s="3" customFormat="1" x14ac:dyDescent="0.25">
      <c r="C402" s="229"/>
      <c r="O402" s="2"/>
      <c r="AA402" s="4"/>
      <c r="AB402" s="4"/>
      <c r="AP402" s="4"/>
      <c r="BM402" s="5"/>
      <c r="BQ402" s="4"/>
      <c r="CE402" s="4"/>
      <c r="EA402" s="6"/>
      <c r="EB402" s="6"/>
      <c r="EC402" s="6"/>
      <c r="ED402" s="6"/>
      <c r="EE402" s="6"/>
      <c r="EF402" s="6"/>
      <c r="EG402" s="6"/>
      <c r="EH402" s="6"/>
      <c r="EI402" s="6"/>
      <c r="EJ402" s="6"/>
      <c r="EK402" s="7"/>
      <c r="EL402" s="6"/>
    </row>
    <row r="403" spans="3:142" s="3" customFormat="1" x14ac:dyDescent="0.25">
      <c r="C403" s="229"/>
      <c r="O403" s="2"/>
      <c r="AA403" s="4"/>
      <c r="AB403" s="4"/>
      <c r="AP403" s="4"/>
      <c r="BM403" s="5"/>
      <c r="BQ403" s="4"/>
      <c r="CE403" s="4"/>
      <c r="EA403" s="6"/>
      <c r="EB403" s="6"/>
      <c r="EC403" s="6"/>
      <c r="ED403" s="6"/>
      <c r="EE403" s="6"/>
      <c r="EF403" s="6"/>
      <c r="EG403" s="6"/>
      <c r="EH403" s="6"/>
      <c r="EI403" s="6"/>
      <c r="EJ403" s="6"/>
      <c r="EK403" s="7"/>
      <c r="EL403" s="6"/>
    </row>
    <row r="404" spans="3:142" s="3" customFormat="1" x14ac:dyDescent="0.25">
      <c r="C404" s="229"/>
      <c r="O404" s="2"/>
      <c r="AA404" s="4"/>
      <c r="AB404" s="4"/>
      <c r="AP404" s="4"/>
      <c r="BM404" s="5"/>
      <c r="BQ404" s="4"/>
      <c r="CE404" s="4"/>
      <c r="EA404" s="6"/>
      <c r="EB404" s="6"/>
      <c r="EC404" s="6"/>
      <c r="ED404" s="6"/>
      <c r="EE404" s="6"/>
      <c r="EF404" s="6"/>
      <c r="EG404" s="6"/>
      <c r="EH404" s="6"/>
      <c r="EI404" s="6"/>
      <c r="EJ404" s="6"/>
      <c r="EK404" s="7"/>
      <c r="EL404" s="6"/>
    </row>
    <row r="405" spans="3:142" s="3" customFormat="1" x14ac:dyDescent="0.25">
      <c r="C405" s="229"/>
      <c r="O405" s="2"/>
      <c r="AA405" s="4"/>
      <c r="AB405" s="4"/>
      <c r="AP405" s="4"/>
      <c r="BM405" s="5"/>
      <c r="BQ405" s="4"/>
      <c r="CE405" s="4"/>
      <c r="EA405" s="6"/>
      <c r="EB405" s="6"/>
      <c r="EC405" s="6"/>
      <c r="ED405" s="6"/>
      <c r="EE405" s="6"/>
      <c r="EF405" s="6"/>
      <c r="EG405" s="6"/>
      <c r="EH405" s="6"/>
      <c r="EI405" s="6"/>
      <c r="EJ405" s="6"/>
      <c r="EK405" s="7"/>
      <c r="EL405" s="6"/>
    </row>
    <row r="406" spans="3:142" s="3" customFormat="1" x14ac:dyDescent="0.25">
      <c r="C406" s="229"/>
      <c r="O406" s="2"/>
      <c r="AA406" s="4"/>
      <c r="AB406" s="4"/>
      <c r="AP406" s="4"/>
      <c r="BM406" s="5"/>
      <c r="BQ406" s="4"/>
      <c r="CE406" s="4"/>
      <c r="EA406" s="6"/>
      <c r="EB406" s="6"/>
      <c r="EC406" s="6"/>
      <c r="ED406" s="6"/>
      <c r="EE406" s="6"/>
      <c r="EF406" s="6"/>
      <c r="EG406" s="6"/>
      <c r="EH406" s="6"/>
      <c r="EI406" s="6"/>
      <c r="EJ406" s="6"/>
      <c r="EK406" s="7"/>
      <c r="EL406" s="6"/>
    </row>
    <row r="407" spans="3:142" s="3" customFormat="1" x14ac:dyDescent="0.25">
      <c r="C407" s="229"/>
      <c r="O407" s="2"/>
      <c r="AA407" s="4"/>
      <c r="AB407" s="4"/>
      <c r="AP407" s="4"/>
      <c r="BM407" s="5"/>
      <c r="BQ407" s="4"/>
      <c r="CE407" s="4"/>
      <c r="EA407" s="6"/>
      <c r="EB407" s="6"/>
      <c r="EC407" s="6"/>
      <c r="ED407" s="6"/>
      <c r="EE407" s="6"/>
      <c r="EF407" s="6"/>
      <c r="EG407" s="6"/>
      <c r="EH407" s="6"/>
      <c r="EI407" s="6"/>
      <c r="EJ407" s="6"/>
      <c r="EK407" s="7"/>
      <c r="EL407" s="6"/>
    </row>
    <row r="408" spans="3:142" s="3" customFormat="1" x14ac:dyDescent="0.25">
      <c r="C408" s="229"/>
      <c r="O408" s="2"/>
      <c r="AA408" s="4"/>
      <c r="AB408" s="4"/>
      <c r="AP408" s="4"/>
      <c r="BM408" s="5"/>
      <c r="BQ408" s="4"/>
      <c r="CE408" s="4"/>
      <c r="EA408" s="6"/>
      <c r="EB408" s="6"/>
      <c r="EC408" s="6"/>
      <c r="ED408" s="6"/>
      <c r="EE408" s="6"/>
      <c r="EF408" s="6"/>
      <c r="EG408" s="6"/>
      <c r="EH408" s="6"/>
      <c r="EI408" s="6"/>
      <c r="EJ408" s="6"/>
      <c r="EK408" s="7"/>
      <c r="EL408" s="6"/>
    </row>
    <row r="409" spans="3:142" s="3" customFormat="1" x14ac:dyDescent="0.25">
      <c r="C409" s="229"/>
      <c r="O409" s="2"/>
      <c r="AA409" s="4"/>
      <c r="AB409" s="4"/>
      <c r="AP409" s="4"/>
      <c r="BM409" s="5"/>
      <c r="BQ409" s="4"/>
      <c r="CE409" s="4"/>
      <c r="EA409" s="6"/>
      <c r="EB409" s="6"/>
      <c r="EC409" s="6"/>
      <c r="ED409" s="6"/>
      <c r="EE409" s="6"/>
      <c r="EF409" s="6"/>
      <c r="EG409" s="6"/>
      <c r="EH409" s="6"/>
      <c r="EI409" s="6"/>
      <c r="EJ409" s="6"/>
      <c r="EK409" s="7"/>
      <c r="EL409" s="6"/>
    </row>
    <row r="410" spans="3:142" s="3" customFormat="1" x14ac:dyDescent="0.25">
      <c r="C410" s="229"/>
      <c r="O410" s="2"/>
      <c r="AA410" s="4"/>
      <c r="AB410" s="4"/>
      <c r="AP410" s="4"/>
      <c r="BM410" s="5"/>
      <c r="BQ410" s="4"/>
      <c r="CE410" s="4"/>
      <c r="EA410" s="6"/>
      <c r="EB410" s="6"/>
      <c r="EC410" s="6"/>
      <c r="ED410" s="6"/>
      <c r="EE410" s="6"/>
      <c r="EF410" s="6"/>
      <c r="EG410" s="6"/>
      <c r="EH410" s="6"/>
      <c r="EI410" s="6"/>
      <c r="EJ410" s="6"/>
      <c r="EK410" s="7"/>
      <c r="EL410" s="6"/>
    </row>
    <row r="411" spans="3:142" s="3" customFormat="1" x14ac:dyDescent="0.25">
      <c r="C411" s="229"/>
      <c r="O411" s="2"/>
      <c r="AA411" s="4"/>
      <c r="AB411" s="4"/>
      <c r="AP411" s="4"/>
      <c r="BM411" s="5"/>
      <c r="BQ411" s="4"/>
      <c r="CE411" s="4"/>
      <c r="EA411" s="6"/>
      <c r="EB411" s="6"/>
      <c r="EC411" s="6"/>
      <c r="ED411" s="6"/>
      <c r="EE411" s="6"/>
      <c r="EF411" s="6"/>
      <c r="EG411" s="6"/>
      <c r="EH411" s="6"/>
      <c r="EI411" s="6"/>
      <c r="EJ411" s="6"/>
      <c r="EK411" s="7"/>
      <c r="EL411" s="6"/>
    </row>
    <row r="412" spans="3:142" s="3" customFormat="1" x14ac:dyDescent="0.25">
      <c r="C412" s="229"/>
      <c r="O412" s="2"/>
      <c r="AA412" s="4"/>
      <c r="AB412" s="4"/>
      <c r="AP412" s="4"/>
      <c r="BM412" s="5"/>
      <c r="BQ412" s="4"/>
      <c r="CE412" s="4"/>
      <c r="EA412" s="6"/>
      <c r="EB412" s="6"/>
      <c r="EC412" s="6"/>
      <c r="ED412" s="6"/>
      <c r="EE412" s="6"/>
      <c r="EF412" s="6"/>
      <c r="EG412" s="6"/>
      <c r="EH412" s="6"/>
      <c r="EI412" s="6"/>
      <c r="EJ412" s="6"/>
      <c r="EK412" s="7"/>
      <c r="EL412" s="6"/>
    </row>
    <row r="413" spans="3:142" s="3" customFormat="1" x14ac:dyDescent="0.25">
      <c r="C413" s="229"/>
      <c r="O413" s="2"/>
      <c r="AA413" s="4"/>
      <c r="AB413" s="4"/>
      <c r="AP413" s="4"/>
      <c r="BM413" s="5"/>
      <c r="BQ413" s="4"/>
      <c r="CE413" s="4"/>
      <c r="EA413" s="6"/>
      <c r="EB413" s="6"/>
      <c r="EC413" s="6"/>
      <c r="ED413" s="6"/>
      <c r="EE413" s="6"/>
      <c r="EF413" s="6"/>
      <c r="EG413" s="6"/>
      <c r="EH413" s="6"/>
      <c r="EI413" s="6"/>
      <c r="EJ413" s="6"/>
      <c r="EK413" s="7"/>
      <c r="EL413" s="6"/>
    </row>
    <row r="414" spans="3:142" s="3" customFormat="1" x14ac:dyDescent="0.25">
      <c r="C414" s="229"/>
      <c r="O414" s="2"/>
      <c r="AA414" s="4"/>
      <c r="AB414" s="4"/>
      <c r="AP414" s="4"/>
      <c r="BM414" s="5"/>
      <c r="BQ414" s="4"/>
      <c r="CE414" s="4"/>
      <c r="EA414" s="6"/>
      <c r="EB414" s="6"/>
      <c r="EC414" s="6"/>
      <c r="ED414" s="6"/>
      <c r="EE414" s="6"/>
      <c r="EF414" s="6"/>
      <c r="EG414" s="6"/>
      <c r="EH414" s="6"/>
      <c r="EI414" s="6"/>
      <c r="EJ414" s="6"/>
      <c r="EK414" s="7"/>
      <c r="EL414" s="6"/>
    </row>
    <row r="415" spans="3:142" s="3" customFormat="1" hidden="1" x14ac:dyDescent="0.25">
      <c r="C415" s="229"/>
      <c r="O415" s="2"/>
      <c r="AA415" s="4"/>
      <c r="AB415" s="4"/>
      <c r="AP415" s="4"/>
      <c r="BM415" s="5"/>
      <c r="BQ415" s="4"/>
      <c r="CE415" s="4"/>
      <c r="EA415" s="6"/>
      <c r="EB415" s="6"/>
      <c r="EC415" s="6"/>
      <c r="ED415" s="6"/>
      <c r="EE415" s="6"/>
      <c r="EF415" s="6"/>
      <c r="EG415" s="6"/>
      <c r="EH415" s="6"/>
      <c r="EI415" s="6"/>
      <c r="EJ415" s="6"/>
      <c r="EK415" s="7"/>
      <c r="EL415" s="6"/>
    </row>
    <row r="416" spans="3:142" s="3" customFormat="1" hidden="1" x14ac:dyDescent="0.25">
      <c r="C416" s="229"/>
      <c r="O416" s="2"/>
      <c r="AA416" s="4"/>
      <c r="AB416" s="4"/>
      <c r="AP416" s="4"/>
      <c r="BM416" s="5"/>
      <c r="BQ416" s="4"/>
      <c r="CE416" s="4"/>
      <c r="EA416" s="6"/>
      <c r="EB416" s="6"/>
      <c r="EC416" s="6"/>
      <c r="ED416" s="6"/>
      <c r="EE416" s="6"/>
      <c r="EF416" s="6"/>
      <c r="EG416" s="6"/>
      <c r="EH416" s="6"/>
      <c r="EI416" s="6"/>
      <c r="EJ416" s="6"/>
      <c r="EK416" s="7"/>
      <c r="EL416" s="6"/>
    </row>
    <row r="417" spans="3:142" s="3" customFormat="1" x14ac:dyDescent="0.25">
      <c r="C417" s="229"/>
      <c r="O417" s="2"/>
      <c r="AA417" s="4"/>
      <c r="AB417" s="4"/>
      <c r="AP417" s="4"/>
      <c r="BM417" s="5"/>
      <c r="BQ417" s="4"/>
      <c r="CE417" s="4"/>
      <c r="EA417" s="6"/>
      <c r="EB417" s="6"/>
      <c r="EC417" s="6"/>
      <c r="ED417" s="6"/>
      <c r="EE417" s="6"/>
      <c r="EF417" s="6"/>
      <c r="EG417" s="6"/>
      <c r="EH417" s="6"/>
      <c r="EI417" s="6"/>
      <c r="EJ417" s="6"/>
      <c r="EK417" s="7"/>
      <c r="EL417" s="6"/>
    </row>
    <row r="418" spans="3:142" s="3" customFormat="1" x14ac:dyDescent="0.25">
      <c r="C418" s="229"/>
      <c r="O418" s="2"/>
      <c r="AA418" s="4"/>
      <c r="AB418" s="4"/>
      <c r="AP418" s="4"/>
      <c r="BM418" s="5"/>
      <c r="BQ418" s="4"/>
      <c r="CE418" s="4"/>
      <c r="EA418" s="6"/>
      <c r="EB418" s="6"/>
      <c r="EC418" s="6"/>
      <c r="ED418" s="6"/>
      <c r="EE418" s="6"/>
      <c r="EF418" s="6"/>
      <c r="EG418" s="6"/>
      <c r="EH418" s="6"/>
      <c r="EI418" s="6"/>
      <c r="EJ418" s="6"/>
      <c r="EK418" s="7"/>
      <c r="EL418" s="6"/>
    </row>
    <row r="419" spans="3:142" s="3" customFormat="1" x14ac:dyDescent="0.25">
      <c r="C419" s="229"/>
      <c r="O419" s="2"/>
      <c r="AA419" s="4"/>
      <c r="AB419" s="4"/>
      <c r="AP419" s="4"/>
      <c r="BM419" s="5"/>
      <c r="BQ419" s="4"/>
      <c r="CE419" s="4"/>
      <c r="EA419" s="6"/>
      <c r="EB419" s="6"/>
      <c r="EC419" s="6"/>
      <c r="ED419" s="6"/>
      <c r="EE419" s="6"/>
      <c r="EF419" s="6"/>
      <c r="EG419" s="6"/>
      <c r="EH419" s="6"/>
      <c r="EI419" s="6"/>
      <c r="EJ419" s="6"/>
      <c r="EK419" s="7"/>
      <c r="EL419" s="6"/>
    </row>
    <row r="420" spans="3:142" s="3" customFormat="1" x14ac:dyDescent="0.25">
      <c r="C420" s="229"/>
      <c r="O420" s="2"/>
      <c r="AA420" s="4"/>
      <c r="AB420" s="4"/>
      <c r="AP420" s="4"/>
      <c r="BM420" s="5"/>
      <c r="BQ420" s="4"/>
      <c r="CE420" s="4"/>
      <c r="EA420" s="6"/>
      <c r="EB420" s="6"/>
      <c r="EC420" s="6"/>
      <c r="ED420" s="6"/>
      <c r="EE420" s="6"/>
      <c r="EF420" s="6"/>
      <c r="EG420" s="6"/>
      <c r="EH420" s="6"/>
      <c r="EI420" s="6"/>
      <c r="EJ420" s="6"/>
      <c r="EK420" s="7"/>
      <c r="EL420" s="6"/>
    </row>
    <row r="421" spans="3:142" s="3" customFormat="1" x14ac:dyDescent="0.25">
      <c r="C421" s="229"/>
      <c r="O421" s="2"/>
      <c r="AA421" s="4"/>
      <c r="AB421" s="4"/>
      <c r="AP421" s="4"/>
      <c r="BM421" s="5"/>
      <c r="BQ421" s="4"/>
      <c r="CE421" s="4"/>
      <c r="EA421" s="6"/>
      <c r="EB421" s="6"/>
      <c r="EC421" s="6"/>
      <c r="ED421" s="6"/>
      <c r="EE421" s="6"/>
      <c r="EF421" s="6"/>
      <c r="EG421" s="6"/>
      <c r="EH421" s="6"/>
      <c r="EI421" s="6"/>
      <c r="EJ421" s="6"/>
      <c r="EK421" s="7"/>
      <c r="EL421" s="6"/>
    </row>
    <row r="422" spans="3:142" s="3" customFormat="1" x14ac:dyDescent="0.25">
      <c r="C422" s="229"/>
      <c r="O422" s="2"/>
      <c r="AA422" s="4"/>
      <c r="AB422" s="4"/>
      <c r="AP422" s="4"/>
      <c r="BM422" s="5"/>
      <c r="BQ422" s="4"/>
      <c r="CE422" s="4"/>
      <c r="EA422" s="6"/>
      <c r="EB422" s="6"/>
      <c r="EC422" s="6"/>
      <c r="ED422" s="6"/>
      <c r="EE422" s="6"/>
      <c r="EF422" s="6"/>
      <c r="EG422" s="6"/>
      <c r="EH422" s="6"/>
      <c r="EI422" s="6"/>
      <c r="EJ422" s="6"/>
      <c r="EK422" s="7"/>
      <c r="EL422" s="6"/>
    </row>
    <row r="423" spans="3:142" s="3" customFormat="1" x14ac:dyDescent="0.25">
      <c r="C423" s="229"/>
      <c r="O423" s="2"/>
      <c r="AA423" s="4"/>
      <c r="AB423" s="4"/>
      <c r="AP423" s="4"/>
      <c r="BM423" s="5"/>
      <c r="BQ423" s="4"/>
      <c r="CE423" s="4"/>
      <c r="EA423" s="6"/>
      <c r="EB423" s="6"/>
      <c r="EC423" s="6"/>
      <c r="ED423" s="6"/>
      <c r="EE423" s="6"/>
      <c r="EF423" s="6"/>
      <c r="EG423" s="6"/>
      <c r="EH423" s="6"/>
      <c r="EI423" s="6"/>
      <c r="EJ423" s="6"/>
      <c r="EK423" s="7"/>
      <c r="EL423" s="6"/>
    </row>
    <row r="424" spans="3:142" s="3" customFormat="1" x14ac:dyDescent="0.25">
      <c r="C424" s="229"/>
      <c r="O424" s="2"/>
      <c r="AA424" s="4"/>
      <c r="AB424" s="4"/>
      <c r="AP424" s="4"/>
      <c r="BM424" s="5"/>
      <c r="BQ424" s="4"/>
      <c r="CE424" s="4"/>
      <c r="EA424" s="6"/>
      <c r="EB424" s="6"/>
      <c r="EC424" s="6"/>
      <c r="ED424" s="6"/>
      <c r="EE424" s="6"/>
      <c r="EF424" s="6"/>
      <c r="EG424" s="6"/>
      <c r="EH424" s="6"/>
      <c r="EI424" s="6"/>
      <c r="EJ424" s="6"/>
      <c r="EK424" s="7"/>
      <c r="EL424" s="6"/>
    </row>
    <row r="425" spans="3:142" s="3" customFormat="1" x14ac:dyDescent="0.25">
      <c r="C425" s="229"/>
      <c r="O425" s="2"/>
      <c r="AA425" s="4"/>
      <c r="AB425" s="4"/>
      <c r="AP425" s="4"/>
      <c r="BM425" s="5"/>
      <c r="BQ425" s="4"/>
      <c r="CE425" s="4"/>
      <c r="EA425" s="6"/>
      <c r="EB425" s="6"/>
      <c r="EC425" s="6"/>
      <c r="ED425" s="6"/>
      <c r="EE425" s="6"/>
      <c r="EF425" s="6"/>
      <c r="EG425" s="6"/>
      <c r="EH425" s="6"/>
      <c r="EI425" s="6"/>
      <c r="EJ425" s="6"/>
      <c r="EK425" s="7"/>
      <c r="EL425" s="6"/>
    </row>
    <row r="426" spans="3:142" s="3" customFormat="1" x14ac:dyDescent="0.25">
      <c r="C426" s="229"/>
      <c r="O426" s="2"/>
      <c r="AA426" s="4"/>
      <c r="AB426" s="4"/>
      <c r="AP426" s="4"/>
      <c r="BM426" s="5"/>
      <c r="BQ426" s="4"/>
      <c r="CE426" s="4"/>
      <c r="EA426" s="6"/>
      <c r="EB426" s="6"/>
      <c r="EC426" s="6"/>
      <c r="ED426" s="6"/>
      <c r="EE426" s="6"/>
      <c r="EF426" s="6"/>
      <c r="EG426" s="6"/>
      <c r="EH426" s="6"/>
      <c r="EI426" s="6"/>
      <c r="EJ426" s="6"/>
      <c r="EK426" s="7"/>
      <c r="EL426" s="6"/>
    </row>
    <row r="427" spans="3:142" s="3" customFormat="1" x14ac:dyDescent="0.25">
      <c r="C427" s="229"/>
      <c r="O427" s="2"/>
      <c r="AA427" s="4"/>
      <c r="AB427" s="4"/>
      <c r="AP427" s="4"/>
      <c r="BM427" s="5"/>
      <c r="BQ427" s="4"/>
      <c r="CE427" s="4"/>
      <c r="EA427" s="6"/>
      <c r="EB427" s="6"/>
      <c r="EC427" s="6"/>
      <c r="ED427" s="6"/>
      <c r="EE427" s="6"/>
      <c r="EF427" s="6"/>
      <c r="EG427" s="6"/>
      <c r="EH427" s="6"/>
      <c r="EI427" s="6"/>
      <c r="EJ427" s="6"/>
      <c r="EK427" s="7"/>
      <c r="EL427" s="6"/>
    </row>
    <row r="428" spans="3:142" s="3" customFormat="1" x14ac:dyDescent="0.25">
      <c r="C428" s="229"/>
      <c r="O428" s="2"/>
      <c r="AA428" s="4"/>
      <c r="AB428" s="4"/>
      <c r="AP428" s="4"/>
      <c r="BM428" s="5"/>
      <c r="BQ428" s="4"/>
      <c r="CE428" s="4"/>
      <c r="EA428" s="6"/>
      <c r="EB428" s="6"/>
      <c r="EC428" s="6"/>
      <c r="ED428" s="6"/>
      <c r="EE428" s="6"/>
      <c r="EF428" s="6"/>
      <c r="EG428" s="6"/>
      <c r="EH428" s="6"/>
      <c r="EI428" s="6"/>
      <c r="EJ428" s="6"/>
      <c r="EK428" s="7"/>
      <c r="EL428" s="6"/>
    </row>
    <row r="429" spans="3:142" s="3" customFormat="1" x14ac:dyDescent="0.25">
      <c r="C429" s="229"/>
      <c r="O429" s="2"/>
      <c r="AA429" s="4"/>
      <c r="AB429" s="4"/>
      <c r="AP429" s="4"/>
      <c r="BM429" s="5"/>
      <c r="BQ429" s="4"/>
      <c r="CE429" s="4"/>
      <c r="EA429" s="6"/>
      <c r="EB429" s="6"/>
      <c r="EC429" s="6"/>
      <c r="ED429" s="6"/>
      <c r="EE429" s="6"/>
      <c r="EF429" s="6"/>
      <c r="EG429" s="6"/>
      <c r="EH429" s="6"/>
      <c r="EI429" s="6"/>
      <c r="EJ429" s="6"/>
      <c r="EK429" s="7"/>
      <c r="EL429" s="6"/>
    </row>
    <row r="430" spans="3:142" s="3" customFormat="1" x14ac:dyDescent="0.25">
      <c r="C430" s="229"/>
      <c r="O430" s="2"/>
      <c r="AA430" s="4"/>
      <c r="AB430" s="4"/>
      <c r="AP430" s="4"/>
      <c r="BM430" s="5"/>
      <c r="BQ430" s="4"/>
      <c r="CE430" s="4"/>
      <c r="EA430" s="6"/>
      <c r="EB430" s="6"/>
      <c r="EC430" s="6"/>
      <c r="ED430" s="6"/>
      <c r="EE430" s="6"/>
      <c r="EF430" s="6"/>
      <c r="EG430" s="6"/>
      <c r="EH430" s="6"/>
      <c r="EI430" s="6"/>
      <c r="EJ430" s="6"/>
      <c r="EK430" s="7"/>
      <c r="EL430" s="6"/>
    </row>
    <row r="431" spans="3:142" s="3" customFormat="1" x14ac:dyDescent="0.25">
      <c r="C431" s="229"/>
      <c r="O431" s="2"/>
      <c r="AA431" s="4"/>
      <c r="AB431" s="4"/>
      <c r="AP431" s="4"/>
      <c r="BM431" s="5"/>
      <c r="BQ431" s="4"/>
      <c r="CE431" s="4"/>
      <c r="EA431" s="6"/>
      <c r="EB431" s="6"/>
      <c r="EC431" s="6"/>
      <c r="ED431" s="6"/>
      <c r="EE431" s="6"/>
      <c r="EF431" s="6"/>
      <c r="EG431" s="6"/>
      <c r="EH431" s="6"/>
      <c r="EI431" s="6"/>
      <c r="EJ431" s="6"/>
      <c r="EK431" s="7"/>
      <c r="EL431" s="6"/>
    </row>
    <row r="432" spans="3:142" s="3" customFormat="1" x14ac:dyDescent="0.25">
      <c r="C432" s="229"/>
      <c r="O432" s="2"/>
      <c r="AA432" s="4"/>
      <c r="AB432" s="4"/>
      <c r="AP432" s="4"/>
      <c r="BM432" s="5"/>
      <c r="BQ432" s="4"/>
      <c r="CE432" s="4"/>
      <c r="EA432" s="6"/>
      <c r="EB432" s="6"/>
      <c r="EC432" s="6"/>
      <c r="ED432" s="6"/>
      <c r="EE432" s="6"/>
      <c r="EF432" s="6"/>
      <c r="EG432" s="6"/>
      <c r="EH432" s="6"/>
      <c r="EI432" s="6"/>
      <c r="EJ432" s="6"/>
      <c r="EK432" s="7"/>
      <c r="EL432" s="6"/>
    </row>
    <row r="433" spans="3:142" s="3" customFormat="1" x14ac:dyDescent="0.25">
      <c r="C433" s="229"/>
      <c r="O433" s="2"/>
      <c r="AA433" s="4"/>
      <c r="AB433" s="4"/>
      <c r="AP433" s="4"/>
      <c r="BM433" s="5"/>
      <c r="BQ433" s="4"/>
      <c r="CE433" s="4"/>
      <c r="EA433" s="6"/>
      <c r="EB433" s="6"/>
      <c r="EC433" s="6"/>
      <c r="ED433" s="6"/>
      <c r="EE433" s="6"/>
      <c r="EF433" s="6"/>
      <c r="EG433" s="6"/>
      <c r="EH433" s="6"/>
      <c r="EI433" s="6"/>
      <c r="EJ433" s="6"/>
      <c r="EK433" s="7"/>
      <c r="EL433" s="6"/>
    </row>
    <row r="434" spans="3:142" s="3" customFormat="1" x14ac:dyDescent="0.25">
      <c r="C434" s="229"/>
      <c r="O434" s="2"/>
      <c r="AA434" s="4"/>
      <c r="AB434" s="4"/>
      <c r="AP434" s="4"/>
      <c r="BM434" s="5"/>
      <c r="BQ434" s="4"/>
      <c r="CE434" s="4"/>
      <c r="EA434" s="6"/>
      <c r="EB434" s="6"/>
      <c r="EC434" s="6"/>
      <c r="ED434" s="6"/>
      <c r="EE434" s="6"/>
      <c r="EF434" s="6"/>
      <c r="EG434" s="6"/>
      <c r="EH434" s="6"/>
      <c r="EI434" s="6"/>
      <c r="EJ434" s="6"/>
      <c r="EK434" s="7"/>
      <c r="EL434" s="6"/>
    </row>
    <row r="435" spans="3:142" s="3" customFormat="1" x14ac:dyDescent="0.25">
      <c r="C435" s="229"/>
      <c r="O435" s="2"/>
      <c r="AA435" s="4"/>
      <c r="AB435" s="4"/>
      <c r="AP435" s="4"/>
      <c r="BM435" s="5"/>
      <c r="BQ435" s="4"/>
      <c r="CE435" s="4"/>
      <c r="EA435" s="6"/>
      <c r="EB435" s="6"/>
      <c r="EC435" s="6"/>
      <c r="ED435" s="6"/>
      <c r="EE435" s="6"/>
      <c r="EF435" s="6"/>
      <c r="EG435" s="6"/>
      <c r="EH435" s="6"/>
      <c r="EI435" s="6"/>
      <c r="EJ435" s="6"/>
      <c r="EK435" s="7"/>
      <c r="EL435" s="6"/>
    </row>
    <row r="436" spans="3:142" s="3" customFormat="1" x14ac:dyDescent="0.25">
      <c r="C436" s="229"/>
      <c r="O436" s="2"/>
      <c r="AA436" s="4"/>
      <c r="AB436" s="4"/>
      <c r="AP436" s="4"/>
      <c r="BM436" s="5"/>
      <c r="BQ436" s="4"/>
      <c r="CE436" s="4"/>
      <c r="EA436" s="6"/>
      <c r="EB436" s="6"/>
      <c r="EC436" s="6"/>
      <c r="ED436" s="6"/>
      <c r="EE436" s="6"/>
      <c r="EF436" s="6"/>
      <c r="EG436" s="6"/>
      <c r="EH436" s="6"/>
      <c r="EI436" s="6"/>
      <c r="EJ436" s="6"/>
      <c r="EK436" s="7"/>
      <c r="EL436" s="6"/>
    </row>
    <row r="437" spans="3:142" s="3" customFormat="1" x14ac:dyDescent="0.25">
      <c r="C437" s="229"/>
      <c r="O437" s="2"/>
      <c r="AA437" s="4"/>
      <c r="AB437" s="4"/>
      <c r="AP437" s="4"/>
      <c r="BM437" s="5"/>
      <c r="BQ437" s="4"/>
      <c r="CE437" s="4"/>
      <c r="EA437" s="6"/>
      <c r="EB437" s="6"/>
      <c r="EC437" s="6"/>
      <c r="ED437" s="6"/>
      <c r="EE437" s="6"/>
      <c r="EF437" s="6"/>
      <c r="EG437" s="6"/>
      <c r="EH437" s="6"/>
      <c r="EI437" s="6"/>
      <c r="EJ437" s="6"/>
      <c r="EK437" s="7"/>
      <c r="EL437" s="6"/>
    </row>
    <row r="438" spans="3:142" s="3" customFormat="1" x14ac:dyDescent="0.25">
      <c r="C438" s="229"/>
      <c r="O438" s="2"/>
      <c r="AA438" s="4"/>
      <c r="AB438" s="4"/>
      <c r="AP438" s="4"/>
      <c r="BM438" s="5"/>
      <c r="BQ438" s="4"/>
      <c r="CE438" s="4"/>
      <c r="EA438" s="6"/>
      <c r="EB438" s="6"/>
      <c r="EC438" s="6"/>
      <c r="ED438" s="6"/>
      <c r="EE438" s="6"/>
      <c r="EF438" s="6"/>
      <c r="EG438" s="6"/>
      <c r="EH438" s="6"/>
      <c r="EI438" s="6"/>
      <c r="EJ438" s="6"/>
      <c r="EK438" s="7"/>
      <c r="EL438" s="6"/>
    </row>
    <row r="439" spans="3:142" s="3" customFormat="1" x14ac:dyDescent="0.25">
      <c r="C439" s="229"/>
      <c r="O439" s="2"/>
      <c r="AA439" s="4"/>
      <c r="AB439" s="4"/>
      <c r="AP439" s="4"/>
      <c r="BM439" s="5"/>
      <c r="BQ439" s="4"/>
      <c r="CE439" s="4"/>
      <c r="EA439" s="6"/>
      <c r="EB439" s="6"/>
      <c r="EC439" s="6"/>
      <c r="ED439" s="6"/>
      <c r="EE439" s="6"/>
      <c r="EF439" s="6"/>
      <c r="EG439" s="6"/>
      <c r="EH439" s="6"/>
      <c r="EI439" s="6"/>
      <c r="EJ439" s="6"/>
      <c r="EK439" s="7"/>
      <c r="EL439" s="6"/>
    </row>
    <row r="440" spans="3:142" s="3" customFormat="1" x14ac:dyDescent="0.25">
      <c r="C440" s="229"/>
      <c r="O440" s="2"/>
      <c r="AA440" s="4"/>
      <c r="AB440" s="4"/>
      <c r="AP440" s="4"/>
      <c r="BM440" s="5"/>
      <c r="BQ440" s="4"/>
      <c r="CE440" s="4"/>
      <c r="EA440" s="6"/>
      <c r="EB440" s="6"/>
      <c r="EC440" s="6"/>
      <c r="ED440" s="6"/>
      <c r="EE440" s="6"/>
      <c r="EF440" s="6"/>
      <c r="EG440" s="6"/>
      <c r="EH440" s="6"/>
      <c r="EI440" s="6"/>
      <c r="EJ440" s="6"/>
      <c r="EK440" s="7"/>
      <c r="EL440" s="6"/>
    </row>
    <row r="441" spans="3:142" s="3" customFormat="1" x14ac:dyDescent="0.25">
      <c r="C441" s="229"/>
      <c r="O441" s="2"/>
      <c r="AA441" s="4"/>
      <c r="AB441" s="4"/>
      <c r="AP441" s="4"/>
      <c r="BM441" s="5"/>
      <c r="BQ441" s="4"/>
      <c r="CE441" s="4"/>
      <c r="EA441" s="6"/>
      <c r="EB441" s="6"/>
      <c r="EC441" s="6"/>
      <c r="ED441" s="6"/>
      <c r="EE441" s="6"/>
      <c r="EF441" s="6"/>
      <c r="EG441" s="6"/>
      <c r="EH441" s="6"/>
      <c r="EI441" s="6"/>
      <c r="EJ441" s="6"/>
      <c r="EK441" s="7"/>
      <c r="EL441" s="6"/>
    </row>
    <row r="442" spans="3:142" s="3" customFormat="1" x14ac:dyDescent="0.25">
      <c r="C442" s="229"/>
      <c r="O442" s="2"/>
      <c r="AA442" s="4"/>
      <c r="AB442" s="4"/>
      <c r="AP442" s="4"/>
      <c r="BM442" s="5"/>
      <c r="BQ442" s="4"/>
      <c r="CE442" s="4"/>
      <c r="EA442" s="6"/>
      <c r="EB442" s="6"/>
      <c r="EC442" s="6"/>
      <c r="ED442" s="6"/>
      <c r="EE442" s="6"/>
      <c r="EF442" s="6"/>
      <c r="EG442" s="6"/>
      <c r="EH442" s="6"/>
      <c r="EI442" s="6"/>
      <c r="EJ442" s="6"/>
      <c r="EK442" s="7"/>
      <c r="EL442" s="6"/>
    </row>
    <row r="443" spans="3:142" s="3" customFormat="1" x14ac:dyDescent="0.25">
      <c r="C443" s="229"/>
      <c r="O443" s="2"/>
      <c r="AA443" s="4"/>
      <c r="AB443" s="4"/>
      <c r="AP443" s="4"/>
      <c r="BM443" s="5"/>
      <c r="BQ443" s="4"/>
      <c r="CE443" s="4"/>
      <c r="EA443" s="6"/>
      <c r="EB443" s="6"/>
      <c r="EC443" s="6"/>
      <c r="ED443" s="6"/>
      <c r="EE443" s="6"/>
      <c r="EF443" s="6"/>
      <c r="EG443" s="6"/>
      <c r="EH443" s="6"/>
      <c r="EI443" s="6"/>
      <c r="EJ443" s="6"/>
      <c r="EK443" s="7"/>
      <c r="EL443" s="6"/>
    </row>
    <row r="444" spans="3:142" s="3" customFormat="1" x14ac:dyDescent="0.25">
      <c r="C444" s="229"/>
      <c r="O444" s="2"/>
      <c r="AA444" s="4"/>
      <c r="AB444" s="4"/>
      <c r="AP444" s="4"/>
      <c r="BM444" s="5"/>
      <c r="BQ444" s="4"/>
      <c r="CE444" s="4"/>
      <c r="EA444" s="6"/>
      <c r="EB444" s="6"/>
      <c r="EC444" s="6"/>
      <c r="ED444" s="6"/>
      <c r="EE444" s="6"/>
      <c r="EF444" s="6"/>
      <c r="EG444" s="6"/>
      <c r="EH444" s="6"/>
      <c r="EI444" s="6"/>
      <c r="EJ444" s="6"/>
      <c r="EK444" s="7"/>
      <c r="EL444" s="6"/>
    </row>
    <row r="445" spans="3:142" s="3" customFormat="1" x14ac:dyDescent="0.25">
      <c r="C445" s="229"/>
      <c r="O445" s="2"/>
      <c r="AA445" s="4"/>
      <c r="AB445" s="4"/>
      <c r="AP445" s="4"/>
      <c r="BM445" s="5"/>
      <c r="BQ445" s="4"/>
      <c r="CE445" s="4"/>
      <c r="EA445" s="6"/>
      <c r="EB445" s="6"/>
      <c r="EC445" s="6"/>
      <c r="ED445" s="6"/>
      <c r="EE445" s="6"/>
      <c r="EF445" s="6"/>
      <c r="EG445" s="6"/>
      <c r="EH445" s="6"/>
      <c r="EI445" s="6"/>
      <c r="EJ445" s="6"/>
      <c r="EK445" s="7"/>
      <c r="EL445" s="6"/>
    </row>
    <row r="446" spans="3:142" s="3" customFormat="1" x14ac:dyDescent="0.25">
      <c r="C446" s="229"/>
      <c r="O446" s="2"/>
      <c r="AA446" s="4"/>
      <c r="AB446" s="4"/>
      <c r="AP446" s="4"/>
      <c r="BM446" s="5"/>
      <c r="BQ446" s="4"/>
      <c r="CE446" s="4"/>
      <c r="EA446" s="6"/>
      <c r="EB446" s="6"/>
      <c r="EC446" s="6"/>
      <c r="ED446" s="6"/>
      <c r="EE446" s="6"/>
      <c r="EF446" s="6"/>
      <c r="EG446" s="6"/>
      <c r="EH446" s="6"/>
      <c r="EI446" s="6"/>
      <c r="EJ446" s="6"/>
      <c r="EK446" s="7"/>
      <c r="EL446" s="6"/>
    </row>
    <row r="447" spans="3:142" s="3" customFormat="1" x14ac:dyDescent="0.25">
      <c r="C447" s="229"/>
      <c r="O447" s="2"/>
      <c r="AA447" s="4"/>
      <c r="AB447" s="4"/>
      <c r="AP447" s="4"/>
      <c r="BM447" s="5"/>
      <c r="BQ447" s="4"/>
      <c r="CE447" s="4"/>
      <c r="EA447" s="6"/>
      <c r="EB447" s="6"/>
      <c r="EC447" s="6"/>
      <c r="ED447" s="6"/>
      <c r="EE447" s="6"/>
      <c r="EF447" s="6"/>
      <c r="EG447" s="6"/>
      <c r="EH447" s="6"/>
      <c r="EI447" s="6"/>
      <c r="EJ447" s="6"/>
      <c r="EK447" s="7"/>
      <c r="EL447" s="6"/>
    </row>
    <row r="448" spans="3:142" s="3" customFormat="1" x14ac:dyDescent="0.25">
      <c r="C448" s="229"/>
      <c r="O448" s="2"/>
      <c r="AA448" s="4"/>
      <c r="AB448" s="4"/>
      <c r="AP448" s="4"/>
      <c r="BM448" s="5"/>
      <c r="BQ448" s="4"/>
      <c r="CE448" s="4"/>
      <c r="EA448" s="6"/>
      <c r="EB448" s="6"/>
      <c r="EC448" s="6"/>
      <c r="ED448" s="6"/>
      <c r="EE448" s="6"/>
      <c r="EF448" s="6"/>
      <c r="EG448" s="6"/>
      <c r="EH448" s="6"/>
      <c r="EI448" s="6"/>
      <c r="EJ448" s="6"/>
      <c r="EK448" s="7"/>
      <c r="EL448" s="6"/>
    </row>
    <row r="449" spans="3:142" s="3" customFormat="1" x14ac:dyDescent="0.25">
      <c r="C449" s="229"/>
      <c r="O449" s="2"/>
      <c r="AA449" s="4"/>
      <c r="AB449" s="4"/>
      <c r="AP449" s="4"/>
      <c r="BM449" s="5"/>
      <c r="BQ449" s="4"/>
      <c r="CE449" s="4"/>
      <c r="EA449" s="6"/>
      <c r="EB449" s="6"/>
      <c r="EC449" s="6"/>
      <c r="ED449" s="6"/>
      <c r="EE449" s="6"/>
      <c r="EF449" s="6"/>
      <c r="EG449" s="6"/>
      <c r="EH449" s="6"/>
      <c r="EI449" s="6"/>
      <c r="EJ449" s="6"/>
      <c r="EK449" s="7"/>
      <c r="EL449" s="6"/>
    </row>
    <row r="450" spans="3:142" s="3" customFormat="1" x14ac:dyDescent="0.25">
      <c r="C450" s="229"/>
      <c r="O450" s="2"/>
      <c r="AA450" s="4"/>
      <c r="AB450" s="4"/>
      <c r="AP450" s="4"/>
      <c r="BM450" s="5"/>
      <c r="BQ450" s="4"/>
      <c r="CE450" s="4"/>
      <c r="EA450" s="6"/>
      <c r="EB450" s="6"/>
      <c r="EC450" s="6"/>
      <c r="ED450" s="6"/>
      <c r="EE450" s="6"/>
      <c r="EF450" s="6"/>
      <c r="EG450" s="6"/>
      <c r="EH450" s="6"/>
      <c r="EI450" s="6"/>
      <c r="EJ450" s="6"/>
      <c r="EK450" s="7"/>
      <c r="EL450" s="6"/>
    </row>
    <row r="451" spans="3:142" s="3" customFormat="1" x14ac:dyDescent="0.25">
      <c r="C451" s="229"/>
      <c r="O451" s="2"/>
      <c r="AA451" s="4"/>
      <c r="AB451" s="4"/>
      <c r="AP451" s="4"/>
      <c r="BM451" s="5"/>
      <c r="BQ451" s="4"/>
      <c r="CE451" s="4"/>
      <c r="EA451" s="6"/>
      <c r="EB451" s="6"/>
      <c r="EC451" s="6"/>
      <c r="ED451" s="6"/>
      <c r="EE451" s="6"/>
      <c r="EF451" s="6"/>
      <c r="EG451" s="6"/>
      <c r="EH451" s="6"/>
      <c r="EI451" s="6"/>
      <c r="EJ451" s="6"/>
      <c r="EK451" s="7"/>
      <c r="EL451" s="6"/>
    </row>
    <row r="452" spans="3:142" s="3" customFormat="1" x14ac:dyDescent="0.25">
      <c r="C452" s="229"/>
      <c r="O452" s="2"/>
      <c r="AA452" s="4"/>
      <c r="AB452" s="4"/>
      <c r="AP452" s="4"/>
      <c r="BM452" s="5"/>
      <c r="BQ452" s="4"/>
      <c r="CE452" s="4"/>
      <c r="EA452" s="6"/>
      <c r="EB452" s="6"/>
      <c r="EC452" s="6"/>
      <c r="ED452" s="6"/>
      <c r="EE452" s="6"/>
      <c r="EF452" s="6"/>
      <c r="EG452" s="6"/>
      <c r="EH452" s="6"/>
      <c r="EI452" s="6"/>
      <c r="EJ452" s="6"/>
      <c r="EK452" s="7"/>
      <c r="EL452" s="6"/>
    </row>
    <row r="453" spans="3:142" s="3" customFormat="1" x14ac:dyDescent="0.25">
      <c r="C453" s="229"/>
      <c r="O453" s="2"/>
      <c r="AA453" s="4"/>
      <c r="AB453" s="4"/>
      <c r="AP453" s="4"/>
      <c r="BM453" s="5"/>
      <c r="BQ453" s="4"/>
      <c r="CE453" s="4"/>
      <c r="EA453" s="6"/>
      <c r="EB453" s="6"/>
      <c r="EC453" s="6"/>
      <c r="ED453" s="6"/>
      <c r="EE453" s="6"/>
      <c r="EF453" s="6"/>
      <c r="EG453" s="6"/>
      <c r="EH453" s="6"/>
      <c r="EI453" s="6"/>
      <c r="EJ453" s="6"/>
      <c r="EK453" s="7"/>
      <c r="EL453" s="6"/>
    </row>
    <row r="454" spans="3:142" s="3" customFormat="1" x14ac:dyDescent="0.25">
      <c r="C454" s="229"/>
      <c r="O454" s="2"/>
      <c r="AA454" s="4"/>
      <c r="AB454" s="4"/>
      <c r="AP454" s="4"/>
      <c r="BM454" s="5"/>
      <c r="BQ454" s="4"/>
      <c r="CE454" s="4"/>
      <c r="EA454" s="6"/>
      <c r="EB454" s="6"/>
      <c r="EC454" s="6"/>
      <c r="ED454" s="6"/>
      <c r="EE454" s="6"/>
      <c r="EF454" s="6"/>
      <c r="EG454" s="6"/>
      <c r="EH454" s="6"/>
      <c r="EI454" s="6"/>
      <c r="EJ454" s="6"/>
      <c r="EK454" s="7"/>
      <c r="EL454" s="6"/>
    </row>
    <row r="455" spans="3:142" s="3" customFormat="1" x14ac:dyDescent="0.25">
      <c r="C455" s="229"/>
      <c r="O455" s="2"/>
      <c r="AA455" s="4"/>
      <c r="AB455" s="4"/>
      <c r="AP455" s="4"/>
      <c r="BM455" s="5"/>
      <c r="BQ455" s="4"/>
      <c r="CE455" s="4"/>
      <c r="EA455" s="6"/>
      <c r="EB455" s="6"/>
      <c r="EC455" s="6"/>
      <c r="ED455" s="6"/>
      <c r="EE455" s="6"/>
      <c r="EF455" s="6"/>
      <c r="EG455" s="6"/>
      <c r="EH455" s="6"/>
      <c r="EI455" s="6"/>
      <c r="EJ455" s="6"/>
      <c r="EK455" s="7"/>
      <c r="EL455" s="6"/>
    </row>
    <row r="456" spans="3:142" s="3" customFormat="1" x14ac:dyDescent="0.25">
      <c r="C456" s="229"/>
      <c r="O456" s="2"/>
      <c r="AA456" s="4"/>
      <c r="AB456" s="4"/>
      <c r="AP456" s="4"/>
      <c r="BM456" s="5"/>
      <c r="BQ456" s="4"/>
      <c r="CE456" s="4"/>
      <c r="EA456" s="6"/>
      <c r="EB456" s="6"/>
      <c r="EC456" s="6"/>
      <c r="ED456" s="6"/>
      <c r="EE456" s="6"/>
      <c r="EF456" s="6"/>
      <c r="EG456" s="6"/>
      <c r="EH456" s="6"/>
      <c r="EI456" s="6"/>
      <c r="EJ456" s="6"/>
      <c r="EK456" s="7"/>
      <c r="EL456" s="6"/>
    </row>
    <row r="457" spans="3:142" s="3" customFormat="1" x14ac:dyDescent="0.25">
      <c r="C457" s="229"/>
      <c r="O457" s="2"/>
      <c r="AA457" s="4"/>
      <c r="AB457" s="4"/>
      <c r="AP457" s="4"/>
      <c r="BM457" s="5"/>
      <c r="BQ457" s="4"/>
      <c r="CE457" s="4"/>
      <c r="EA457" s="6"/>
      <c r="EB457" s="6"/>
      <c r="EC457" s="6"/>
      <c r="ED457" s="6"/>
      <c r="EE457" s="6"/>
      <c r="EF457" s="6"/>
      <c r="EG457" s="6"/>
      <c r="EH457" s="6"/>
      <c r="EI457" s="6"/>
      <c r="EJ457" s="6"/>
      <c r="EK457" s="7"/>
      <c r="EL457" s="6"/>
    </row>
    <row r="458" spans="3:142" s="3" customFormat="1" x14ac:dyDescent="0.25">
      <c r="C458" s="229"/>
      <c r="O458" s="2"/>
      <c r="AA458" s="4"/>
      <c r="AB458" s="4"/>
      <c r="AP458" s="4"/>
      <c r="BM458" s="5"/>
      <c r="BQ458" s="4"/>
      <c r="CE458" s="4"/>
      <c r="EA458" s="6"/>
      <c r="EB458" s="6"/>
      <c r="EC458" s="6"/>
      <c r="ED458" s="6"/>
      <c r="EE458" s="6"/>
      <c r="EF458" s="6"/>
      <c r="EG458" s="6"/>
      <c r="EH458" s="6"/>
      <c r="EI458" s="6"/>
      <c r="EJ458" s="6"/>
      <c r="EK458" s="7"/>
      <c r="EL458" s="6"/>
    </row>
    <row r="459" spans="3:142" s="3" customFormat="1" x14ac:dyDescent="0.25">
      <c r="C459" s="229"/>
      <c r="O459" s="2"/>
      <c r="AA459" s="4"/>
      <c r="AB459" s="4"/>
      <c r="AP459" s="4"/>
      <c r="BM459" s="5"/>
      <c r="BQ459" s="4"/>
      <c r="CE459" s="4"/>
      <c r="EA459" s="6"/>
      <c r="EB459" s="6"/>
      <c r="EC459" s="6"/>
      <c r="ED459" s="6"/>
      <c r="EE459" s="6"/>
      <c r="EF459" s="6"/>
      <c r="EG459" s="6"/>
      <c r="EH459" s="6"/>
      <c r="EI459" s="6"/>
      <c r="EJ459" s="6"/>
      <c r="EK459" s="7"/>
      <c r="EL459" s="6"/>
    </row>
    <row r="460" spans="3:142" s="3" customFormat="1" x14ac:dyDescent="0.25">
      <c r="C460" s="229"/>
      <c r="O460" s="2"/>
      <c r="AA460" s="4"/>
      <c r="AB460" s="4"/>
      <c r="AP460" s="4"/>
      <c r="BM460" s="5"/>
      <c r="BQ460" s="4"/>
      <c r="CE460" s="4"/>
      <c r="EA460" s="6"/>
      <c r="EB460" s="6"/>
      <c r="EC460" s="6"/>
      <c r="ED460" s="6"/>
      <c r="EE460" s="6"/>
      <c r="EF460" s="6"/>
      <c r="EG460" s="6"/>
      <c r="EH460" s="6"/>
      <c r="EI460" s="6"/>
      <c r="EJ460" s="6"/>
      <c r="EK460" s="7"/>
      <c r="EL460" s="6"/>
    </row>
  </sheetData>
  <mergeCells count="210">
    <mergeCell ref="E1:H1"/>
    <mergeCell ref="E2:H2"/>
    <mergeCell ref="AG4:AH4"/>
    <mergeCell ref="A6:A9"/>
    <mergeCell ref="B6:B9"/>
    <mergeCell ref="C6:C9"/>
    <mergeCell ref="D6:D9"/>
    <mergeCell ref="E6:E9"/>
    <mergeCell ref="F6:F9"/>
    <mergeCell ref="G6:G9"/>
    <mergeCell ref="U6:V6"/>
    <mergeCell ref="W6:X6"/>
    <mergeCell ref="Y6:Z6"/>
    <mergeCell ref="AA6:AB6"/>
    <mergeCell ref="AC6:AD6"/>
    <mergeCell ref="AE6:AF6"/>
    <mergeCell ref="H6:H9"/>
    <mergeCell ref="I6:L6"/>
    <mergeCell ref="M6:N6"/>
    <mergeCell ref="O6:P6"/>
    <mergeCell ref="Q6:R6"/>
    <mergeCell ref="S6:T6"/>
    <mergeCell ref="AA7:AB7"/>
    <mergeCell ref="AC7:AD7"/>
    <mergeCell ref="AS6:AT6"/>
    <mergeCell ref="AU6:AV6"/>
    <mergeCell ref="AW6:AX6"/>
    <mergeCell ref="AY6:AZ6"/>
    <mergeCell ref="BA6:BB6"/>
    <mergeCell ref="BC6:BD6"/>
    <mergeCell ref="AG6:AH6"/>
    <mergeCell ref="AI6:AJ6"/>
    <mergeCell ref="AK6:AL6"/>
    <mergeCell ref="AM6:AN6"/>
    <mergeCell ref="AO6:AP6"/>
    <mergeCell ref="AQ6:AR6"/>
    <mergeCell ref="BQ6:BR6"/>
    <mergeCell ref="BS6:BT6"/>
    <mergeCell ref="BU6:BV6"/>
    <mergeCell ref="BW6:BX6"/>
    <mergeCell ref="BY6:BZ6"/>
    <mergeCell ref="CA6:CB6"/>
    <mergeCell ref="BE6:BF6"/>
    <mergeCell ref="BG6:BH6"/>
    <mergeCell ref="BI6:BJ6"/>
    <mergeCell ref="BK6:BL6"/>
    <mergeCell ref="BM6:BN6"/>
    <mergeCell ref="BO6:BP6"/>
    <mergeCell ref="CO6:CP6"/>
    <mergeCell ref="CQ6:CR6"/>
    <mergeCell ref="CS6:CT6"/>
    <mergeCell ref="CU6:CV6"/>
    <mergeCell ref="CW6:CX6"/>
    <mergeCell ref="CY6:CZ6"/>
    <mergeCell ref="CC6:CD6"/>
    <mergeCell ref="CE6:CF6"/>
    <mergeCell ref="CG6:CH6"/>
    <mergeCell ref="CI6:CJ6"/>
    <mergeCell ref="CK6:CL6"/>
    <mergeCell ref="CM6:CN6"/>
    <mergeCell ref="DQ6:DR6"/>
    <mergeCell ref="DS6:DT6"/>
    <mergeCell ref="DU6:DV6"/>
    <mergeCell ref="DW6:DX6"/>
    <mergeCell ref="DA6:DB6"/>
    <mergeCell ref="DC6:DD6"/>
    <mergeCell ref="DE6:DF6"/>
    <mergeCell ref="DG6:DH6"/>
    <mergeCell ref="DI6:DJ6"/>
    <mergeCell ref="DK6:DL6"/>
    <mergeCell ref="AE7:AF7"/>
    <mergeCell ref="AG7:AH7"/>
    <mergeCell ref="AI7:AJ7"/>
    <mergeCell ref="AK7:AL7"/>
    <mergeCell ref="EK6:EL6"/>
    <mergeCell ref="EM6:EN6"/>
    <mergeCell ref="I7:L7"/>
    <mergeCell ref="M7:N7"/>
    <mergeCell ref="O7:P7"/>
    <mergeCell ref="Q7:R7"/>
    <mergeCell ref="S7:T7"/>
    <mergeCell ref="U7:V7"/>
    <mergeCell ref="W7:X7"/>
    <mergeCell ref="Y7:Z7"/>
    <mergeCell ref="DY6:DZ6"/>
    <mergeCell ref="EA6:EB6"/>
    <mergeCell ref="EC6:ED6"/>
    <mergeCell ref="EE6:EF6"/>
    <mergeCell ref="EG6:EH6"/>
    <mergeCell ref="EI6:EJ6"/>
    <mergeCell ref="DM6:DN6"/>
    <mergeCell ref="DO6:DP6"/>
    <mergeCell ref="AY7:AZ7"/>
    <mergeCell ref="BA7:BB7"/>
    <mergeCell ref="BC7:BD7"/>
    <mergeCell ref="BE7:BF7"/>
    <mergeCell ref="BG7:BH7"/>
    <mergeCell ref="BI7:BJ7"/>
    <mergeCell ref="AM7:AN7"/>
    <mergeCell ref="AO7:AP7"/>
    <mergeCell ref="AQ7:AR7"/>
    <mergeCell ref="AS7:AT7"/>
    <mergeCell ref="AU7:AV7"/>
    <mergeCell ref="AW7:AX7"/>
    <mergeCell ref="BW7:BX7"/>
    <mergeCell ref="BY7:BZ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BU7:BV7"/>
    <mergeCell ref="CY7:CZ7"/>
    <mergeCell ref="DA7:DB7"/>
    <mergeCell ref="DC7:DD7"/>
    <mergeCell ref="DE7:DF7"/>
    <mergeCell ref="CI7:CJ7"/>
    <mergeCell ref="CK7:CL7"/>
    <mergeCell ref="CM7:CN7"/>
    <mergeCell ref="CO7:CP7"/>
    <mergeCell ref="CQ7:CR7"/>
    <mergeCell ref="CS7:CT7"/>
    <mergeCell ref="EE7:EF7"/>
    <mergeCell ref="EM7:EN7"/>
    <mergeCell ref="I8:I9"/>
    <mergeCell ref="J8:J9"/>
    <mergeCell ref="K8:K9"/>
    <mergeCell ref="L8:L9"/>
    <mergeCell ref="M8:N8"/>
    <mergeCell ref="O8:P8"/>
    <mergeCell ref="Q8:R8"/>
    <mergeCell ref="S8:T8"/>
    <mergeCell ref="DS7:DT7"/>
    <mergeCell ref="DU7:DV7"/>
    <mergeCell ref="DW7:DX7"/>
    <mergeCell ref="DY7:DZ7"/>
    <mergeCell ref="EA7:EB7"/>
    <mergeCell ref="EC7:ED7"/>
    <mergeCell ref="DG7:DH7"/>
    <mergeCell ref="DI7:DJ7"/>
    <mergeCell ref="DK7:DL7"/>
    <mergeCell ref="DM7:DN7"/>
    <mergeCell ref="DO7:DP7"/>
    <mergeCell ref="DQ7:DR7"/>
    <mergeCell ref="CU7:CV7"/>
    <mergeCell ref="CW7:CX7"/>
    <mergeCell ref="AG8:AH8"/>
    <mergeCell ref="AI8:AJ8"/>
    <mergeCell ref="AK8:AL8"/>
    <mergeCell ref="AM8:AN8"/>
    <mergeCell ref="AO8:AP8"/>
    <mergeCell ref="AQ8:AR8"/>
    <mergeCell ref="U8:V8"/>
    <mergeCell ref="W8:X8"/>
    <mergeCell ref="Y8:Z8"/>
    <mergeCell ref="AA8:AB8"/>
    <mergeCell ref="AC8:AD8"/>
    <mergeCell ref="AE8:AF8"/>
    <mergeCell ref="BE8:BF8"/>
    <mergeCell ref="BG8:BH8"/>
    <mergeCell ref="BI8:BJ8"/>
    <mergeCell ref="BK8:BL8"/>
    <mergeCell ref="BM8:BN8"/>
    <mergeCell ref="BO8:BP8"/>
    <mergeCell ref="AS8:AT8"/>
    <mergeCell ref="AU8:AV8"/>
    <mergeCell ref="AW8:AX8"/>
    <mergeCell ref="AY8:AZ8"/>
    <mergeCell ref="BA8:BB8"/>
    <mergeCell ref="BC8:BD8"/>
    <mergeCell ref="CC8:CD8"/>
    <mergeCell ref="CE8:CF8"/>
    <mergeCell ref="CG8:CH8"/>
    <mergeCell ref="CI8:CJ8"/>
    <mergeCell ref="CK8:CL8"/>
    <mergeCell ref="CM8:CN8"/>
    <mergeCell ref="BQ8:BR8"/>
    <mergeCell ref="BS8:BT8"/>
    <mergeCell ref="BU8:BV8"/>
    <mergeCell ref="BW8:BX8"/>
    <mergeCell ref="BY8:BZ8"/>
    <mergeCell ref="CA8:CB8"/>
    <mergeCell ref="DY8:DZ8"/>
    <mergeCell ref="EA8:EB8"/>
    <mergeCell ref="EC8:ED8"/>
    <mergeCell ref="EE8:EF8"/>
    <mergeCell ref="EM8:EN8"/>
    <mergeCell ref="A264:C264"/>
    <mergeCell ref="DM8:DN8"/>
    <mergeCell ref="DO8:DP8"/>
    <mergeCell ref="DQ8:DR8"/>
    <mergeCell ref="DS8:DT8"/>
    <mergeCell ref="DU8:DV8"/>
    <mergeCell ref="DW8:DX8"/>
    <mergeCell ref="DA8:DB8"/>
    <mergeCell ref="DC8:DD8"/>
    <mergeCell ref="DE8:DF8"/>
    <mergeCell ref="DG8:DH8"/>
    <mergeCell ref="DI8:DJ8"/>
    <mergeCell ref="DK8:DL8"/>
    <mergeCell ref="CO8:CP8"/>
    <mergeCell ref="CQ8:CR8"/>
    <mergeCell ref="CS8:CT8"/>
    <mergeCell ref="CU8:CV8"/>
    <mergeCell ref="CW8:CX8"/>
    <mergeCell ref="CY8:CZ8"/>
  </mergeCells>
  <pageMargins left="0" right="0" top="0.7480314960629921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2025-02-05T00:42:23Z</dcterms:created>
  <dcterms:modified xsi:type="dcterms:W3CDTF">2025-02-06T23:13:27Z</dcterms:modified>
</cp:coreProperties>
</file>